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\Desktop\Udžbenici 2026\OBJAVA\"/>
    </mc:Choice>
  </mc:AlternateContent>
  <bookViews>
    <workbookView xWindow="0" yWindow="0" windowWidth="28800" windowHeight="11820"/>
  </bookViews>
  <sheets>
    <sheet name="List1" sheetId="1" r:id="rId1"/>
    <sheet name="List2" sheetId="2" r:id="rId2"/>
  </sheets>
  <definedNames>
    <definedName name="_xlnm.Print_Area" localSheetId="0">List1!$A$1:$N$99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3" i="1" l="1"/>
  <c r="N83" i="1"/>
  <c r="L83" i="1"/>
  <c r="L94" i="1" l="1"/>
  <c r="M94" i="1"/>
  <c r="L75" i="1"/>
  <c r="M75" i="1"/>
  <c r="L76" i="1"/>
  <c r="M76" i="1"/>
  <c r="L56" i="1"/>
  <c r="M56" i="1"/>
  <c r="N56" i="1"/>
  <c r="L57" i="1"/>
  <c r="M57" i="1"/>
  <c r="N57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26" i="1"/>
  <c r="M26" i="1"/>
  <c r="N26" i="1"/>
  <c r="L27" i="1"/>
  <c r="M27" i="1"/>
  <c r="N27" i="1"/>
  <c r="L28" i="1"/>
  <c r="M28" i="1"/>
  <c r="N28" i="1"/>
  <c r="L6" i="1"/>
  <c r="M6" i="1"/>
  <c r="N6" i="1"/>
  <c r="K96" i="1"/>
  <c r="H94" i="1"/>
  <c r="I94" i="1"/>
  <c r="N94" i="1"/>
  <c r="H87" i="1"/>
  <c r="I87" i="1"/>
  <c r="L87" i="1"/>
  <c r="M87" i="1"/>
  <c r="N87" i="1"/>
  <c r="H88" i="1"/>
  <c r="I88" i="1"/>
  <c r="M88" i="1" s="1"/>
  <c r="L88" i="1"/>
  <c r="N88" i="1"/>
  <c r="H89" i="1"/>
  <c r="I89" i="1"/>
  <c r="L89" i="1"/>
  <c r="M89" i="1"/>
  <c r="N89" i="1"/>
  <c r="H90" i="1"/>
  <c r="I90" i="1" s="1"/>
  <c r="M90" i="1" s="1"/>
  <c r="N90" i="1"/>
  <c r="H91" i="1"/>
  <c r="I91" i="1"/>
  <c r="L91" i="1"/>
  <c r="M91" i="1"/>
  <c r="N91" i="1"/>
  <c r="H92" i="1"/>
  <c r="I92" i="1"/>
  <c r="L92" i="1"/>
  <c r="M92" i="1"/>
  <c r="N92" i="1"/>
  <c r="H93" i="1"/>
  <c r="L93" i="1" s="1"/>
  <c r="I93" i="1"/>
  <c r="M93" i="1" s="1"/>
  <c r="N93" i="1"/>
  <c r="H75" i="1"/>
  <c r="I75" i="1"/>
  <c r="H76" i="1"/>
  <c r="I76" i="1"/>
  <c r="N76" i="1"/>
  <c r="N75" i="1"/>
  <c r="L74" i="1"/>
  <c r="M74" i="1"/>
  <c r="N74" i="1"/>
  <c r="H74" i="1"/>
  <c r="I74" i="1"/>
  <c r="H70" i="1"/>
  <c r="I70" i="1" s="1"/>
  <c r="M70" i="1" s="1"/>
  <c r="N70" i="1"/>
  <c r="H71" i="1"/>
  <c r="I71" i="1"/>
  <c r="L71" i="1"/>
  <c r="M71" i="1"/>
  <c r="N71" i="1"/>
  <c r="K68" i="1"/>
  <c r="H67" i="1"/>
  <c r="I67" i="1"/>
  <c r="L67" i="1"/>
  <c r="M67" i="1"/>
  <c r="N67" i="1"/>
  <c r="H56" i="1"/>
  <c r="I56" i="1" s="1"/>
  <c r="H57" i="1"/>
  <c r="I57" i="1" s="1"/>
  <c r="N47" i="1"/>
  <c r="H47" i="1"/>
  <c r="I47" i="1" s="1"/>
  <c r="M47" i="1" s="1"/>
  <c r="H35" i="1"/>
  <c r="I35" i="1"/>
  <c r="H31" i="1"/>
  <c r="I31" i="1" s="1"/>
  <c r="H32" i="1"/>
  <c r="I32" i="1" s="1"/>
  <c r="H33" i="1"/>
  <c r="I33" i="1" s="1"/>
  <c r="H26" i="1"/>
  <c r="I26" i="1" s="1"/>
  <c r="H27" i="1"/>
  <c r="I27" i="1"/>
  <c r="H28" i="1"/>
  <c r="I28" i="1" s="1"/>
  <c r="H6" i="1"/>
  <c r="I6" i="1" s="1"/>
  <c r="L90" i="1" l="1"/>
  <c r="L70" i="1"/>
  <c r="L47" i="1"/>
  <c r="H81" i="1"/>
  <c r="I81" i="1" s="1"/>
  <c r="M81" i="1" s="1"/>
  <c r="N81" i="1"/>
  <c r="H77" i="1"/>
  <c r="I77" i="1" s="1"/>
  <c r="M77" i="1" s="1"/>
  <c r="N77" i="1"/>
  <c r="H78" i="1"/>
  <c r="I78" i="1" s="1"/>
  <c r="M78" i="1" s="1"/>
  <c r="N78" i="1"/>
  <c r="H79" i="1"/>
  <c r="I79" i="1" s="1"/>
  <c r="M79" i="1" s="1"/>
  <c r="N79" i="1"/>
  <c r="H80" i="1"/>
  <c r="I80" i="1" s="1"/>
  <c r="M80" i="1" s="1"/>
  <c r="N80" i="1"/>
  <c r="N73" i="1"/>
  <c r="H73" i="1"/>
  <c r="L73" i="1" s="1"/>
  <c r="L79" i="1" l="1"/>
  <c r="L81" i="1"/>
  <c r="I73" i="1"/>
  <c r="M73" i="1" s="1"/>
  <c r="L77" i="1"/>
  <c r="L80" i="1"/>
  <c r="L78" i="1"/>
  <c r="H20" i="1"/>
  <c r="I20" i="1" s="1"/>
  <c r="M20" i="1" s="1"/>
  <c r="L20" i="1"/>
  <c r="N20" i="1"/>
  <c r="H21" i="1"/>
  <c r="I21" i="1" s="1"/>
  <c r="M21" i="1" s="1"/>
  <c r="N21" i="1"/>
  <c r="H16" i="1"/>
  <c r="I16" i="1" s="1"/>
  <c r="M16" i="1" s="1"/>
  <c r="N16" i="1"/>
  <c r="H17" i="1"/>
  <c r="I17" i="1" s="1"/>
  <c r="M17" i="1" s="1"/>
  <c r="N17" i="1"/>
  <c r="H18" i="1"/>
  <c r="I18" i="1" s="1"/>
  <c r="M18" i="1" s="1"/>
  <c r="N18" i="1"/>
  <c r="L16" i="1" l="1"/>
  <c r="L18" i="1"/>
  <c r="L21" i="1"/>
  <c r="L17" i="1"/>
  <c r="K83" i="1"/>
  <c r="K58" i="1" l="1"/>
  <c r="K52" i="1"/>
  <c r="K39" i="1"/>
  <c r="K23" i="1"/>
  <c r="K12" i="1"/>
  <c r="N5" i="1"/>
  <c r="H8" i="1" l="1"/>
  <c r="I8" i="1" s="1"/>
  <c r="M8" i="1" s="1"/>
  <c r="N8" i="1"/>
  <c r="H9" i="1"/>
  <c r="I9" i="1" s="1"/>
  <c r="M9" i="1" s="1"/>
  <c r="N9" i="1"/>
  <c r="L8" i="1" l="1"/>
  <c r="L9" i="1"/>
  <c r="N65" i="1"/>
  <c r="N48" i="1"/>
  <c r="N43" i="1"/>
  <c r="N44" i="1"/>
  <c r="H65" i="1"/>
  <c r="I65" i="1" s="1"/>
  <c r="M65" i="1" s="1"/>
  <c r="H62" i="1"/>
  <c r="I62" i="1" s="1"/>
  <c r="M62" i="1" s="1"/>
  <c r="N62" i="1"/>
  <c r="H63" i="1"/>
  <c r="I63" i="1" s="1"/>
  <c r="M63" i="1" s="1"/>
  <c r="N63" i="1"/>
  <c r="H64" i="1"/>
  <c r="I64" i="1" s="1"/>
  <c r="M64" i="1" s="1"/>
  <c r="N64" i="1"/>
  <c r="H66" i="1"/>
  <c r="I66" i="1" s="1"/>
  <c r="M66" i="1" s="1"/>
  <c r="N66" i="1"/>
  <c r="H48" i="1"/>
  <c r="I48" i="1" s="1"/>
  <c r="M48" i="1" s="1"/>
  <c r="H43" i="1"/>
  <c r="I43" i="1" s="1"/>
  <c r="M43" i="1" s="1"/>
  <c r="H44" i="1"/>
  <c r="I44" i="1" s="1"/>
  <c r="M44" i="1" s="1"/>
  <c r="M68" i="1" l="1"/>
  <c r="N68" i="1"/>
  <c r="L44" i="1"/>
  <c r="L65" i="1"/>
  <c r="L48" i="1"/>
  <c r="L43" i="1"/>
  <c r="L62" i="1"/>
  <c r="L64" i="1"/>
  <c r="L66" i="1"/>
  <c r="L63" i="1"/>
  <c r="L68" i="1" l="1"/>
  <c r="H5" i="1"/>
  <c r="H7" i="1"/>
  <c r="H10" i="1"/>
  <c r="H11" i="1"/>
  <c r="H86" i="1" l="1"/>
  <c r="I86" i="1" s="1"/>
  <c r="M86" i="1" s="1"/>
  <c r="H19" i="1"/>
  <c r="N50" i="1"/>
  <c r="H50" i="1"/>
  <c r="N54" i="1"/>
  <c r="N55" i="1"/>
  <c r="H54" i="1"/>
  <c r="I54" i="1" s="1"/>
  <c r="M54" i="1" s="1"/>
  <c r="H55" i="1"/>
  <c r="I55" i="1" s="1"/>
  <c r="M55" i="1" s="1"/>
  <c r="N49" i="1"/>
  <c r="H49" i="1"/>
  <c r="L49" i="1" s="1"/>
  <c r="N15" i="1"/>
  <c r="N19" i="1"/>
  <c r="H15" i="1"/>
  <c r="L15" i="1" s="1"/>
  <c r="N7" i="1"/>
  <c r="N10" i="1"/>
  <c r="N11" i="1"/>
  <c r="I7" i="1"/>
  <c r="M7" i="1" s="1"/>
  <c r="L5" i="1"/>
  <c r="I5" i="1"/>
  <c r="M5" i="1" s="1"/>
  <c r="H25" i="1"/>
  <c r="I25" i="1" s="1"/>
  <c r="M25" i="1" s="1"/>
  <c r="H29" i="1"/>
  <c r="I29" i="1" s="1"/>
  <c r="M29" i="1" s="1"/>
  <c r="H60" i="1"/>
  <c r="I60" i="1" s="1"/>
  <c r="M60" i="1" s="1"/>
  <c r="H61" i="1"/>
  <c r="I61" i="1" s="1"/>
  <c r="M61" i="1" s="1"/>
  <c r="H82" i="1"/>
  <c r="I82" i="1" s="1"/>
  <c r="M82" i="1" s="1"/>
  <c r="H85" i="1"/>
  <c r="L85" i="1" s="1"/>
  <c r="H72" i="1"/>
  <c r="I72" i="1" s="1"/>
  <c r="M72" i="1" s="1"/>
  <c r="H42" i="1"/>
  <c r="L42" i="1" s="1"/>
  <c r="H45" i="1"/>
  <c r="I45" i="1" s="1"/>
  <c r="M45" i="1" s="1"/>
  <c r="H46" i="1"/>
  <c r="I46" i="1" s="1"/>
  <c r="M46" i="1" s="1"/>
  <c r="H41" i="1"/>
  <c r="L41" i="1" s="1"/>
  <c r="H30" i="1"/>
  <c r="I30" i="1" s="1"/>
  <c r="M30" i="1" s="1"/>
  <c r="H34" i="1"/>
  <c r="I34" i="1" s="1"/>
  <c r="H36" i="1"/>
  <c r="I36" i="1" s="1"/>
  <c r="M36" i="1" s="1"/>
  <c r="H14" i="1"/>
  <c r="I14" i="1" s="1"/>
  <c r="M14" i="1" s="1"/>
  <c r="L11" i="1"/>
  <c r="I11" i="1"/>
  <c r="M11" i="1" s="1"/>
  <c r="L10" i="1"/>
  <c r="I10" i="1"/>
  <c r="M10" i="1" s="1"/>
  <c r="N72" i="1"/>
  <c r="N85" i="1"/>
  <c r="N86" i="1"/>
  <c r="N82" i="1"/>
  <c r="N60" i="1"/>
  <c r="N61" i="1"/>
  <c r="N42" i="1"/>
  <c r="N45" i="1"/>
  <c r="N46" i="1"/>
  <c r="N41" i="1"/>
  <c r="N29" i="1"/>
  <c r="N30" i="1"/>
  <c r="N36" i="1"/>
  <c r="N25" i="1"/>
  <c r="N14" i="1"/>
  <c r="N12" i="1" l="1"/>
  <c r="M12" i="1"/>
  <c r="N23" i="1"/>
  <c r="N96" i="1"/>
  <c r="N39" i="1"/>
  <c r="L36" i="1"/>
  <c r="L54" i="1"/>
  <c r="L61" i="1"/>
  <c r="L14" i="1"/>
  <c r="L45" i="1"/>
  <c r="L72" i="1"/>
  <c r="I15" i="1"/>
  <c r="M15" i="1" s="1"/>
  <c r="L29" i="1"/>
  <c r="I49" i="1"/>
  <c r="M49" i="1" s="1"/>
  <c r="L55" i="1"/>
  <c r="I41" i="1"/>
  <c r="M41" i="1" s="1"/>
  <c r="N58" i="1"/>
  <c r="I19" i="1"/>
  <c r="M19" i="1" s="1"/>
  <c r="L19" i="1"/>
  <c r="N52" i="1"/>
  <c r="L86" i="1"/>
  <c r="L60" i="1"/>
  <c r="L46" i="1"/>
  <c r="I42" i="1"/>
  <c r="M42" i="1" s="1"/>
  <c r="L30" i="1"/>
  <c r="L25" i="1"/>
  <c r="L82" i="1"/>
  <c r="L7" i="1"/>
  <c r="L12" i="1" s="1"/>
  <c r="I85" i="1"/>
  <c r="M85" i="1" s="1"/>
  <c r="L50" i="1"/>
  <c r="I50" i="1"/>
  <c r="M50" i="1" s="1"/>
  <c r="L23" i="1" l="1"/>
  <c r="M23" i="1"/>
  <c r="M96" i="1"/>
  <c r="L96" i="1"/>
  <c r="M39" i="1"/>
  <c r="L52" i="1"/>
  <c r="N97" i="1"/>
  <c r="L39" i="1"/>
  <c r="L58" i="1"/>
  <c r="M52" i="1"/>
  <c r="M58" i="1"/>
  <c r="L97" i="1" l="1"/>
  <c r="M97" i="1"/>
</calcChain>
</file>

<file path=xl/sharedStrings.xml><?xml version="1.0" encoding="utf-8"?>
<sst xmlns="http://schemas.openxmlformats.org/spreadsheetml/2006/main" count="331" uniqueCount="159">
  <si>
    <t>OSNOVNA ŠKOLA ZLATAR BISTRICA</t>
  </si>
  <si>
    <t>Reg. broj</t>
  </si>
  <si>
    <t>Šifra kompleta</t>
  </si>
  <si>
    <t>Naziv udžbenika</t>
  </si>
  <si>
    <t>Autori</t>
  </si>
  <si>
    <t>Vrsta izdanja</t>
  </si>
  <si>
    <t>Razred</t>
  </si>
  <si>
    <t>Nakladnik</t>
  </si>
  <si>
    <t>Jedinična cijena bez PDV-a</t>
  </si>
  <si>
    <t>PDV</t>
  </si>
  <si>
    <t>Jedinična cijena s PDV-om</t>
  </si>
  <si>
    <t>Količina (kom)</t>
  </si>
  <si>
    <t>Ukupna cijena bez PDV-a</t>
  </si>
  <si>
    <t>Ukupna cijena s PDV-om</t>
  </si>
  <si>
    <t>1.RAZRED</t>
  </si>
  <si>
    <t>radni udžbenik</t>
  </si>
  <si>
    <t>Alfa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</si>
  <si>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</si>
  <si>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</si>
  <si>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</t>
  </si>
  <si>
    <t>Školska knjiga</t>
  </si>
  <si>
    <t>Lea Jambrek Topić, Elizabeta Šnajder</t>
  </si>
  <si>
    <t>UKUPNO</t>
  </si>
  <si>
    <t>2.RAZRED</t>
  </si>
  <si>
    <t>Profil Klett</t>
  </si>
  <si>
    <t>Josipa Blagus, Nataša Ljubić Klemše, Ana Flisar Odorčić, Ivana Ružić, Nikola Mihočka</t>
  </si>
  <si>
    <t>3.RAZRED</t>
  </si>
  <si>
    <t>Dubravka Glasnović Gracin, Gabriela Žokalj, Tanja Soucie</t>
  </si>
  <si>
    <t>E-SVIJET 3 : radni udžbenik informatike s dodatnim digitalnim sadržajima u trećem razredu osnovne škole</t>
  </si>
  <si>
    <t>4.RAZRED</t>
  </si>
  <si>
    <t>4.</t>
  </si>
  <si>
    <t>4</t>
  </si>
  <si>
    <t>E-SVIJET 4 : radni udžbenik informatike s dodatnim digitalnim sadržajima u četvrtom razredu osnovne škole</t>
  </si>
  <si>
    <t>Josipa Blagus, Nataša Ljubić Klemše, Ivana Ružić, Mario Stančić</t>
  </si>
  <si>
    <t>UKUPNO:</t>
  </si>
  <si>
    <t>5.RAZRED</t>
  </si>
  <si>
    <t>GUT GEMACHT! 5 : udžbenik njemačkoga jezika s dodatnim digitalnim sadržajima u petome razredu osnovne škole, 5. godina učenja</t>
  </si>
  <si>
    <t>Jasmina Troha, Ivana Valjak Ilić</t>
  </si>
  <si>
    <t>ŠK</t>
  </si>
  <si>
    <t>Marijana Bastić, Valerija Begić, Ana Bakarić, Bernarda Kralj Golub</t>
  </si>
  <si>
    <t>Daniela Jugo Superina, Nera Malbaša Kovačić</t>
  </si>
  <si>
    <t>Alka script</t>
  </si>
  <si>
    <t>Ivan Gambiroža, Josip Jukić, Dinko Marin, Ana Mesić</t>
  </si>
  <si>
    <t>6.RAZRED</t>
  </si>
  <si>
    <t>GUT GEMACHT! 6 : udžbenik I RADNA BILJEŽNICA njemačkog jezika s dodatnim digitalnim sadržajima u šestom razredu osnovne škole, 6. godina učenja</t>
  </si>
  <si>
    <t>udžbenik i RB</t>
  </si>
  <si>
    <t>MOJA NAJDRAŽA POVIJEST 6 : udžbenik za Povijest za 6. razred osnovne škole</t>
  </si>
  <si>
    <t>HRVATSKA ČITANKA 6 : radni udžbenik za dopunski i individualizirani rad iz hrvatskog jezika za 6. razred osnovne škole</t>
  </si>
  <si>
    <t>Vesna Dunatov, Anita Petrić, Marija Čelan-Mijić, Ivana Šabić</t>
  </si>
  <si>
    <t>6.</t>
  </si>
  <si>
    <t>Naklada Ljevak</t>
  </si>
  <si>
    <t>HRVATSKA KRIJESNICA 6 : radni udžbenik za dopunski i individualizirani rad iz hrvatskog jezika za 6. razred osnovne škole</t>
  </si>
  <si>
    <t>PRIRODA 6 : radni udžbenik iz prirode za šesti razred osnovne škole (za učenike kojima je određen primjereni program osnovnog odgoja i obrazovanja)</t>
  </si>
  <si>
    <t>MOJA ZEMLJA 2 : udžbenik iz geografije za šesti razred osnovne škole (za učenike kojima je određen primjereni program osnovnog odgoja i obrazovanja)</t>
  </si>
  <si>
    <t>7.RAZRED</t>
  </si>
  <si>
    <t>GUT GEMACHT! 7 : udžbenik i RADNA BILJEŽICA njemačkog jezika s dodatnim digitalnim sadržajima u sedmom razredu osnovne škole, 7. godina učenja</t>
  </si>
  <si>
    <t>Ante Kožul, Silvija Krpes, Krunoslav Samardžić, Milan Vukelić</t>
  </si>
  <si>
    <t>Mirjana Jukić, Slavica Kovač, Iverka Kraševac, Dubravka Težak, Martina Tunuković, Martina Valec-Rebić</t>
  </si>
  <si>
    <t>Mirela Mamić, Veronika Peradinović, Nikolina Ribarić</t>
  </si>
  <si>
    <t>8.RAZRED</t>
  </si>
  <si>
    <t>GUT GEMACHT! 8 : radni udžbenik njemačkog jezika u osmom razredu osnovne škole, 8. godina učenja s dodatnim digitalnim sadržajima</t>
  </si>
  <si>
    <t xml:space="preserve"> </t>
  </si>
  <si>
    <t>SVEUKUPNO</t>
  </si>
  <si>
    <t>Sonja Ivić, Marija Krmpotić</t>
  </si>
  <si>
    <t xml:space="preserve"> udžbenik</t>
  </si>
  <si>
    <t>Alfa d.d.</t>
  </si>
  <si>
    <t>Sanja Jakovljević Rogić, Dubravka Miklec, Graciella Prtajin</t>
  </si>
  <si>
    <t>Dunja Pavličević-Franić, Vladimira Velički, Katarina Aladrović Slovaček, Vlatka Domišljanović</t>
  </si>
  <si>
    <t>Kristina Drezgić, Andrea Pavić, Ana Trucek</t>
  </si>
  <si>
    <t>Ben Wetz, Robert Quinn</t>
  </si>
  <si>
    <t>PROJECT EXPLORE PLUS STARTER : Class book with Online Practice; udžbenik engleskog jezika za 5. razred osnovne škole, 2. godina učenja</t>
  </si>
  <si>
    <t>Sarah Philips, Paul Shipton (temeljeno na originalnom konceptu Toma Hutchinsona)</t>
  </si>
  <si>
    <t>PROJECT EXPLORE PLUS 1 : Class book with Online Practice : udžbenik engleskog jezika za 6. razred osnovne škole, 3. godina učenja</t>
  </si>
  <si>
    <t>Sarah Phillips, Paul Shipton (temeljeno na originalnom konceptu Toma Hutchinsona)</t>
  </si>
  <si>
    <t>PROJECT EXPLORE PLUS 2 : Class book with Online Practice : udžbenik engleskog jezika za 7. razred osnovne škole, 4. godina učenja</t>
  </si>
  <si>
    <t>Sylvia Wheeldon, Paul Shipton (temeljeno na originalnom konceptu Toma Hutchinsona)</t>
  </si>
  <si>
    <t>PROJECT EXPLORE PLUS 3 : Class book with Online Practice - udžbenik engleskog jezika za 8. razred osnovne škole, 5. godina učenja</t>
  </si>
  <si>
    <t xml:space="preserve"> radni udžbenik</t>
  </si>
  <si>
    <t>GUT GEMACHT1 udžbenik njemačkog jezika s dodatnim digitalnim sadržajima u 1.raz osn.škole</t>
  </si>
  <si>
    <t>GUT GEMACHT2 udžbenik njemačkog jezika s dodatnim digitalnim sadržajima u 2.raz osn.škole</t>
  </si>
  <si>
    <t>E-SVIJET 2 : radni udžbenik informatike s dodatnim digitalnim sadržajima u drugom razredu</t>
  </si>
  <si>
    <t>GUT GEMACHT3 udžbenik njemačkog jezika s dodatnim digitalnim sadržajima u 3.raz osn.škole</t>
  </si>
  <si>
    <t>GUT GEMACHT! 4 : udžbenik njemačkoga jezika s dodatnim digitalnim sadržajima u 4. razredu osn.šk.</t>
  </si>
  <si>
    <t>ENGLISH PLUS STARTER : Student's Book - udžbenik engleskog jezika za 4. razred osnovne</t>
  </si>
  <si>
    <t>Oxford, Profil-Klett</t>
  </si>
  <si>
    <t>MOJA ZEMLJA 3: udžbenik iz geografije za šesti razred osnovne škole (za učenike kojima je određen primjereni program osnovnog odgoja i obrazovanja)</t>
  </si>
  <si>
    <t>HRVATSKA ČITANKA 7 : radni udžbenik za dopunski i individualizirani rad iz hrvatskog jezika za 7. razred osnovne škole</t>
  </si>
  <si>
    <t>HRVATSKA KRIJESNICA 7 : radni udžbenik za dopunski i individualizirani rad iz hrvatskog jezika za 7. razred osnovne škole</t>
  </si>
  <si>
    <t>Moja najdraža povijest 7: Radni udžbenik povijesti za 7. razred osnovne škole za učenike s teškoćama u učenju.</t>
  </si>
  <si>
    <t>Dinko Benčić, Liljana Host</t>
  </si>
  <si>
    <t>KEMIJA 7 : radni udžbenik iz kemije za sedmi razred osnovne škole (za učenike kojima je određen primjereni program osnovnog odgoja i obrazovanja)</t>
  </si>
  <si>
    <t>BIOLOGIJA 7 -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</si>
  <si>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</si>
  <si>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 xml:space="preserve">udžbenik </t>
  </si>
  <si>
    <t>ČITAM I PIŠEM 1, HRVATSKA POČETNICA : radni udžbenik za prvi razred osnovne škole</t>
  </si>
  <si>
    <t>ČITAM I PIŠEM 1, HRVATSKA ČITANČICA : radna čitanka za prvi razred osnovne škole</t>
  </si>
  <si>
    <t>OTKRIVAMO MATEMATIKU 1, PRVI DIO</t>
  </si>
  <si>
    <t>OTKRIVAMO MATEMATIKU 1, DRUGI DIO</t>
  </si>
  <si>
    <t>Dubraka Glasnović Gracin, Gabriela Žokalj, Tanja Soucie</t>
  </si>
  <si>
    <t>PRIRODA, DRUŠTVO I JA 1</t>
  </si>
  <si>
    <t>Mila Bulić, Gordana Kralj, Lidija Križanić, Karmen Hlad, Andreja Kovač, Andreja Kosorčić</t>
  </si>
  <si>
    <t>TRAG U PRIČI 2 : radni udžbenik hrvatskoga jezika za 2. razred osnovne škole, 1. dio</t>
  </si>
  <si>
    <t>TRAG U PRIČI 2 : radni udžbenik hrvatskoga jezika za 2. razred osnovne škole, 2. dio</t>
  </si>
  <si>
    <t>Vesna Budinski, Martina Kolar Billege, Gordana Ivančić, Vlatka Mijić, Nevenka Puh Malogorski</t>
  </si>
  <si>
    <t>SUPER MATEMATIKA ZA PRAVE TRAGAČE 2 : radni udžbenik za 2. razred osnovne škole, 1. dio</t>
  </si>
  <si>
    <t>SUPER MATEMATIKA ZA PRAVE TRAGAČE 2 : radni udžbenik za 2. razred osnovne škole, 2. dio</t>
  </si>
  <si>
    <t>Marijana Martić, Gordana Ivančić, Anita Čupić, Marina Brničević Stanić, Jasminka Martinić Cezar</t>
  </si>
  <si>
    <t>POGLED U SVIJET 2, TRAGOM PRIRODE I DRUŠTVA : radni udžbenik za 2. razred osnovne škole, 1. dio</t>
  </si>
  <si>
    <t>POGLED U SVIJET 2, TRAGOM PRIRODE I DRUŠTVA : radni udžbenik za 2. razred osnovne škole, 2. dio</t>
  </si>
  <si>
    <t>Nataša Svoboda Arnautov, Sanja Škreblin, Sanja Basta, Maja Jelić Kolar</t>
  </si>
  <si>
    <t xml:space="preserve">ŠKRINJICA SLOVA I RIJEČI 3, PRVI DIO : integrirani radni udžbenik iz hrvatskoga jezika za treći razred osnovne </t>
  </si>
  <si>
    <t xml:space="preserve">ŠKRINJICA SLOVA I RIJEČI 3, DRUGI DIO : integrirani radni udžbenik iz hrvatskoga jezika za treći razred </t>
  </si>
  <si>
    <t>ŠKRINJICA SLOVA I RIJEČI 3, PRVI DIO : integrirani radni udžbenik iz hrvatskoga jezika za treći razred osnovne škole (za učenike kojima je određen primjereni program osnovnog odgoja i obrazovanja)</t>
  </si>
  <si>
    <t>ŠKRINJICA SLOVA I RIJEČI 3, DRUGI DIO : integrirani radni udžbenik iz hrvatskoga jezika za treći razred osnovne škole (za učenike kojima je određen primjereni program osnovnog odgoja i obrazovanja)</t>
  </si>
  <si>
    <t>Dubravka Težak, Marina Gabelica, Vesna Marjanović, Andrea Škribulja Horvat</t>
  </si>
  <si>
    <t>a</t>
  </si>
  <si>
    <t>OTKRIVAMO MATEMATIKU 3, PRVI DIO : radni udžbenik iz matematike za treći razred osnovne škole</t>
  </si>
  <si>
    <t>OTKRIVAMO MATEMATIKU 3, DRUGI DIO : radni udžbenik iz matematike za treći razred osnovne škole</t>
  </si>
  <si>
    <t>OTKRIVAMO MATEMATIKU 3, PRVI DIO : radni udžbenik iz matematike za treći razred osnovne škole (za učenike kojima je određen primjereni program osnovnog odgoja i obrazovanja)</t>
  </si>
  <si>
    <t>OTKRIVAMO MATEMATIKU 3, DRUGI DIO : radni udžbenik iz matematike za treći razred osnovne škole (za učenike kojima je određen primjereni program osnovnog odgoja i obrazovanja)</t>
  </si>
  <si>
    <t>PRIRODA, DRUŠTVO I JA 3 : radni udžbenik iz prirode i društva za treći razred osnovne škole</t>
  </si>
  <si>
    <t>PRIRODA, DRUŠTVO I JA 3 : radni udžbenik iz prirode i društva za trećii razred osnovne škole (za učenike kojima je određen primjereni program osnovnog odgoja i obrazovanja)</t>
  </si>
  <si>
    <t>Mila Bulić, Gordana Kralj, Lidija Križanić, Marija Lesandrić</t>
  </si>
  <si>
    <t>ZLATNA VRATA 4 : integrirani radni udžbenik hrvatskoga jezika u četvrtom razredu osnovne škole, 1. i 2. dio s dodatnim digitalnim sadržajima</t>
  </si>
  <si>
    <t>ZLATNA VRATA 4 : integrirani radni udžbenik za pomoć u učenju hrvatskoga jezika u četvrtom razredu osnovne škole, 1. i 2. dio s dodatnim digitalnim sadržajima</t>
  </si>
  <si>
    <t>Sonja Ivić, Marija Krmpotić, Tamara Zimšek Mihordin, Duška Pergomet</t>
  </si>
  <si>
    <t>MOJ SRETNI BROJ 4 : udžbenik matematike u četvrtom razredu osnovne škole s dodatnim digitalnim sadržajima</t>
  </si>
  <si>
    <t>MOJ SRETNI BROJ 4 : radni udžbenik za pomoć u učenji matematike u četvrtom razredu osnovne škole s dodatnim digitalnim sadržajima</t>
  </si>
  <si>
    <t>ISTRAŽUJEMO NAŠ SVIJET 4 : udžbenik prirode i društva u četvrtom razredu osnovne škole s dodatnim digitalnim sadržajima</t>
  </si>
  <si>
    <t>ISTRAŽUJEMO NAŠ SVIJET 4 :  radni udžbenik za pomoć u učenji prirode i društva u četvrtom razredu osnovne škole s dodatnim digitalnim sadržajima</t>
  </si>
  <si>
    <t>Tamara Kisovar Ivanda, Alena Letina, Zdenko Braičić</t>
  </si>
  <si>
    <t>ALLEGRO 4 : udžbenik glazbene kulture u četvrtom razredu osnovne škole s dodatnim digitalnim sadržajima</t>
  </si>
  <si>
    <t>MATEMATIČKI IZAZOVI 5, PRVI DIO : udžbenik sa zadatcima za vježbanje iz matematike za peti razred osnovne škole</t>
  </si>
  <si>
    <t>MATEMATIČKI IZAZOVI 5, DRUGI DIO : udžbenik sa zadatcima za vježbanje iz matematike za peti razred osnovne škole</t>
  </si>
  <si>
    <t>Gordana Paić, Željko Bošnjak, Boris Čulina, Niko Grgić</t>
  </si>
  <si>
    <t xml:space="preserve">#MOJPORTAL6 : udžbenik za pomoć u učenju informatike </t>
  </si>
  <si>
    <t>HRVATSKA ČITANKA 7 : hrvatski jezik - čitanka za 7. razred osnovne škole</t>
  </si>
  <si>
    <t>HRVATSKA KRIJESNICA 7 : udžbenik iz hrvatskoga jezika za 7. razred osnovne škole</t>
  </si>
  <si>
    <t>Slavica Kovač, Mirjana Jukić</t>
  </si>
  <si>
    <t>6</t>
  </si>
  <si>
    <t>BIOLOGIJA 7 : udžbenik iz biologije za sedmi razred osnovne škole</t>
  </si>
  <si>
    <t>KLIO 7 : udžbenik povijesti s dodatnim digitalnim sadržajem u sedmome razredu osnovne škole</t>
  </si>
  <si>
    <t>Krešimir Erdelja, Igor Stojaković</t>
  </si>
  <si>
    <t>MOJA ZEMLJA 3 : udžbenik iz geografije za sedmi razred osnovne škole</t>
  </si>
  <si>
    <t>MATEMATIKA 8,  II. DIO : 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</si>
  <si>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</si>
  <si>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>MOJE BOJE 8 : udžbenik likovne kulture s dodatnim digitalnim sadržajima u osmom razredu osnovne škole</t>
  </si>
  <si>
    <t>Miroslav Huzjak</t>
  </si>
  <si>
    <t>HRVATSKA ČITANKA 8 : radni udžbenik za dopunski i individualizirani rad iz hrvatskog jezika za 8. razred osnovne škole</t>
  </si>
  <si>
    <t>Suzana Ruško, Marija Čelan-Mijić, Ivana Šabić</t>
  </si>
  <si>
    <t>HRVATSKA KRIJESNICA 8 : radni udžbenik za dopunski i individualizirani rad iz hrvatskog jezika za 8. razred osnovne škole</t>
  </si>
  <si>
    <t>BIOLOGIJA 8 : radni udžbenik iz biologije za osmi razred osnovne škole (za učenike kojima je određen primjereni program osnovnog odgoja i obrazovanja)</t>
  </si>
  <si>
    <t>Valerija Begić, Marijana Bastić, Julijana Madaj Prpić, Ana Bakarić</t>
  </si>
  <si>
    <t>MOJA NAJDRAŽA POVIJEST 8 : Radni udžbenik  povijesti za 8. razred osnovne škole za učenike s teškoćama u učenju.</t>
  </si>
  <si>
    <t>Dinka Benčić, Tvrtko Božić, Liljana Host, Dragan Malnar, Mara Modrić, Helena Miljević Pavić, Ivo Petričević</t>
  </si>
  <si>
    <t>MOJA ZEMLJA 4 - Udžbenik iz geografije za osmi razred osnovne škole (za učenike kojima je određen primjereni program osnovnog odgoja i obrazovanja)</t>
  </si>
  <si>
    <t>KEMIJA 8 : radni udžbenik iz kemije za osmi razred osnovne škole (za učenike kojima je određen primjereni program osnovnog odgoja i obrazovanja)</t>
  </si>
  <si>
    <t>Popis udžbenika za narudžbu za školsku godinu 2026./2027.</t>
  </si>
  <si>
    <t>Oxford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</si>
</sst>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3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</cellStyleXfs>
  <cellXfs count="133">
    <xf numFmtId="0" fontId="0" fillId="0" borderId="0" xfId="0"/>
    <xf numFmtId="0" fontId="0" fillId="3" borderId="0" xfId="0" applyFill="1"/>
    <xf numFmtId="0" fontId="2" fillId="0" borderId="6" xfId="0" applyFont="1" applyBorder="1" applyAlignment="1" applyProtection="1">
      <alignment horizontal="center" vertical="center" wrapText="1" readingOrder="1"/>
      <protection locked="0"/>
    </xf>
    <xf numFmtId="0" fontId="2" fillId="2" borderId="6" xfId="0" applyFont="1" applyFill="1" applyBorder="1" applyAlignment="1" applyProtection="1">
      <alignment horizontal="left" vertical="center" wrapText="1" readingOrder="1"/>
      <protection locked="0"/>
    </xf>
    <xf numFmtId="0" fontId="2" fillId="2" borderId="6" xfId="0" applyFont="1" applyFill="1" applyBorder="1" applyAlignment="1" applyProtection="1">
      <alignment horizontal="center" vertical="center" wrapText="1" readingOrder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/>
    <xf numFmtId="0" fontId="6" fillId="5" borderId="2" xfId="0" applyFont="1" applyFill="1" applyBorder="1" applyAlignment="1">
      <alignment horizontal="center" vertical="center" wrapText="1" readingOrder="1"/>
    </xf>
    <xf numFmtId="49" fontId="6" fillId="5" borderId="2" xfId="0" applyNumberFormat="1" applyFont="1" applyFill="1" applyBorder="1" applyAlignment="1">
      <alignment horizontal="center" vertical="center" wrapText="1" readingOrder="1"/>
    </xf>
    <xf numFmtId="4" fontId="6" fillId="5" borderId="2" xfId="0" applyNumberFormat="1" applyFont="1" applyFill="1" applyBorder="1" applyAlignment="1">
      <alignment horizontal="center" vertical="center" wrapText="1" readingOrder="1"/>
    </xf>
    <xf numFmtId="4" fontId="6" fillId="5" borderId="3" xfId="0" applyNumberFormat="1" applyFont="1" applyFill="1" applyBorder="1" applyAlignment="1">
      <alignment horizontal="center" vertical="center" wrapText="1" readingOrder="1"/>
    </xf>
    <xf numFmtId="4" fontId="6" fillId="5" borderId="4" xfId="0" applyNumberFormat="1" applyFont="1" applyFill="1" applyBorder="1" applyAlignment="1">
      <alignment horizontal="center" vertical="center" wrapText="1" readingOrder="1"/>
    </xf>
    <xf numFmtId="4" fontId="6" fillId="5" borderId="5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readingOrder="1"/>
    </xf>
    <xf numFmtId="4" fontId="4" fillId="3" borderId="1" xfId="0" applyNumberFormat="1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1"/>
    </xf>
    <xf numFmtId="4" fontId="8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 readingOrder="1"/>
    </xf>
    <xf numFmtId="4" fontId="7" fillId="4" borderId="1" xfId="0" applyNumberFormat="1" applyFont="1" applyFill="1" applyBorder="1" applyAlignment="1">
      <alignment horizontal="center" vertical="center" readingOrder="1"/>
    </xf>
    <xf numFmtId="0" fontId="9" fillId="3" borderId="1" xfId="0" applyFont="1" applyFill="1" applyBorder="1" applyAlignment="1">
      <alignment horizontal="center" vertical="center" wrapText="1" readingOrder="1"/>
    </xf>
    <xf numFmtId="4" fontId="9" fillId="3" borderId="1" xfId="0" applyNumberFormat="1" applyFont="1" applyFill="1" applyBorder="1" applyAlignment="1">
      <alignment horizontal="center"/>
    </xf>
    <xf numFmtId="0" fontId="8" fillId="0" borderId="0" xfId="0" applyFont="1"/>
    <xf numFmtId="4" fontId="8" fillId="0" borderId="0" xfId="0" applyNumberFormat="1" applyFont="1"/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readingOrder="1"/>
    </xf>
    <xf numFmtId="49" fontId="4" fillId="4" borderId="1" xfId="0" applyNumberFormat="1" applyFont="1" applyFill="1" applyBorder="1" applyAlignment="1">
      <alignment horizontal="center" vertical="center" wrapText="1" readingOrder="1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horizontal="center"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3" fontId="4" fillId="3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 readingOrder="1"/>
    </xf>
    <xf numFmtId="1" fontId="7" fillId="4" borderId="1" xfId="0" applyNumberFormat="1" applyFont="1" applyFill="1" applyBorder="1" applyAlignment="1">
      <alignment horizontal="center" vertical="center" wrapText="1" readingOrder="1"/>
    </xf>
    <xf numFmtId="1" fontId="8" fillId="3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4" borderId="1" xfId="0" applyNumberFormat="1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 readingOrder="1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1" xfId="0" applyFont="1" applyFill="1" applyBorder="1" applyAlignment="1" applyProtection="1">
      <alignment horizontal="center" vertical="center" wrapText="1" readingOrder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3" borderId="1" xfId="0" applyNumberFormat="1" applyFont="1" applyFill="1" applyBorder="1" applyAlignment="1">
      <alignment horizontal="center" vertical="center" readingOrder="1"/>
    </xf>
    <xf numFmtId="4" fontId="4" fillId="4" borderId="1" xfId="1" applyNumberFormat="1" applyFont="1" applyFill="1" applyBorder="1" applyAlignment="1">
      <alignment horizontal="center" vertical="center"/>
    </xf>
    <xf numFmtId="49" fontId="4" fillId="4" borderId="1" xfId="1" applyNumberFormat="1" applyFont="1" applyFill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 readingOrder="1"/>
    </xf>
    <xf numFmtId="0" fontId="7" fillId="6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readingOrder="1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" fontId="9" fillId="3" borderId="1" xfId="1" applyNumberFormat="1" applyFont="1" applyFill="1" applyBorder="1" applyAlignment="1">
      <alignment horizontal="center" vertical="center" readingOrder="1"/>
    </xf>
    <xf numFmtId="4" fontId="1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1" fontId="7" fillId="0" borderId="1" xfId="0" applyNumberFormat="1" applyFont="1" applyFill="1" applyBorder="1" applyAlignment="1">
      <alignment horizontal="center" vertical="center" readingOrder="1"/>
    </xf>
    <xf numFmtId="2" fontId="7" fillId="0" borderId="1" xfId="0" applyNumberFormat="1" applyFont="1" applyFill="1" applyBorder="1" applyAlignment="1">
      <alignment horizontal="center" vertical="center" wrapText="1" readingOrder="1"/>
    </xf>
    <xf numFmtId="1" fontId="7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horizontal="center" vertical="center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Font="1" applyFill="1" applyBorder="1" applyAlignment="1">
      <alignment horizontal="center" vertical="center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0" fontId="4" fillId="0" borderId="1" xfId="1" applyFont="1" applyFill="1" applyBorder="1" applyAlignment="1">
      <alignment horizontal="center" vertical="center" wrapText="1" readingOrder="1"/>
    </xf>
    <xf numFmtId="0" fontId="2" fillId="0" borderId="14" xfId="0" applyFont="1" applyBorder="1" applyAlignment="1">
      <alignment wrapText="1"/>
    </xf>
    <xf numFmtId="0" fontId="7" fillId="3" borderId="5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0" fontId="4" fillId="0" borderId="8" xfId="0" applyFont="1" applyFill="1" applyBorder="1" applyAlignment="1" applyProtection="1">
      <alignment horizontal="center" vertical="center" wrapText="1" readingOrder="1"/>
      <protection locked="0"/>
    </xf>
    <xf numFmtId="4" fontId="4" fillId="3" borderId="8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4" borderId="8" xfId="0" applyFont="1" applyFill="1" applyBorder="1" applyAlignment="1" applyProtection="1">
      <alignment horizontal="center" vertical="center" wrapText="1" readingOrder="1"/>
      <protection locked="0"/>
    </xf>
    <xf numFmtId="0" fontId="4" fillId="4" borderId="8" xfId="0" applyFont="1" applyFill="1" applyBorder="1" applyAlignment="1">
      <alignment horizontal="center" vertical="center" wrapText="1" readingOrder="1"/>
    </xf>
    <xf numFmtId="4" fontId="4" fillId="4" borderId="8" xfId="1" applyNumberFormat="1" applyFont="1" applyFill="1" applyBorder="1" applyAlignment="1">
      <alignment horizontal="center" vertical="center"/>
    </xf>
    <xf numFmtId="0" fontId="2" fillId="7" borderId="14" xfId="1" applyFont="1" applyFill="1" applyBorder="1" applyAlignment="1">
      <alignment horizontal="center" vertical="center" wrapText="1" readingOrder="1"/>
    </xf>
    <xf numFmtId="0" fontId="7" fillId="7" borderId="14" xfId="0" applyFont="1" applyFill="1" applyBorder="1" applyAlignment="1">
      <alignment horizontal="center" vertical="center" wrapText="1" readingOrder="1"/>
    </xf>
    <xf numFmtId="0" fontId="7" fillId="0" borderId="14" xfId="0" applyFont="1" applyBorder="1" applyAlignment="1">
      <alignment horizontal="center" vertical="center" readingOrder="1"/>
    </xf>
    <xf numFmtId="0" fontId="7" fillId="0" borderId="14" xfId="0" applyFont="1" applyBorder="1" applyAlignment="1" applyProtection="1">
      <alignment horizontal="center" vertical="center" wrapText="1" readingOrder="1"/>
      <protection locked="0"/>
    </xf>
    <xf numFmtId="1" fontId="2" fillId="0" borderId="14" xfId="1" applyNumberFormat="1" applyFont="1" applyFill="1" applyBorder="1" applyAlignment="1">
      <alignment horizontal="center" vertical="center" readingOrder="1"/>
    </xf>
    <xf numFmtId="0" fontId="2" fillId="0" borderId="14" xfId="1" applyFont="1" applyFill="1" applyBorder="1" applyAlignment="1">
      <alignment horizontal="center" vertical="center" wrapText="1" readingOrder="1"/>
    </xf>
    <xf numFmtId="0" fontId="2" fillId="0" borderId="14" xfId="1" applyFont="1" applyFill="1" applyBorder="1" applyAlignment="1">
      <alignment horizontal="left" vertical="center" wrapText="1" readingOrder="1"/>
    </xf>
    <xf numFmtId="0" fontId="7" fillId="0" borderId="14" xfId="0" applyFont="1" applyBorder="1" applyAlignment="1">
      <alignment horizontal="center" vertical="center" wrapText="1" readingOrder="1"/>
    </xf>
    <xf numFmtId="0" fontId="11" fillId="3" borderId="7" xfId="0" applyFont="1" applyFill="1" applyBorder="1" applyAlignment="1">
      <alignment horizontal="right"/>
    </xf>
    <xf numFmtId="0" fontId="11" fillId="3" borderId="8" xfId="0" applyFont="1" applyFill="1" applyBorder="1" applyAlignment="1">
      <alignment horizontal="right"/>
    </xf>
    <xf numFmtId="0" fontId="11" fillId="3" borderId="9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9" fillId="3" borderId="7" xfId="0" applyFont="1" applyFill="1" applyBorder="1" applyAlignment="1" applyProtection="1">
      <alignment horizontal="right" vertical="center" wrapText="1" readingOrder="1"/>
      <protection locked="0"/>
    </xf>
    <xf numFmtId="0" fontId="9" fillId="3" borderId="8" xfId="0" applyFont="1" applyFill="1" applyBorder="1" applyAlignment="1" applyProtection="1">
      <alignment horizontal="right" vertical="center" wrapText="1" readingOrder="1"/>
      <protection locked="0"/>
    </xf>
    <xf numFmtId="1" fontId="9" fillId="3" borderId="8" xfId="1" applyNumberFormat="1" applyFont="1" applyFill="1" applyBorder="1" applyAlignment="1">
      <alignment horizontal="right" vertical="center" readingOrder="1"/>
    </xf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9" fillId="3" borderId="12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 wrapText="1" readingOrder="1"/>
    </xf>
    <xf numFmtId="0" fontId="9" fillId="3" borderId="8" xfId="0" applyFont="1" applyFill="1" applyBorder="1" applyAlignment="1">
      <alignment horizontal="right" vertical="center" wrapText="1" readingOrder="1"/>
    </xf>
    <xf numFmtId="0" fontId="9" fillId="3" borderId="12" xfId="0" applyFont="1" applyFill="1" applyBorder="1" applyAlignment="1">
      <alignment horizontal="right" vertical="center" readingOrder="1"/>
    </xf>
    <xf numFmtId="0" fontId="9" fillId="3" borderId="10" xfId="0" applyFont="1" applyFill="1" applyBorder="1" applyAlignment="1">
      <alignment horizontal="right" vertical="center" readingOrder="1"/>
    </xf>
    <xf numFmtId="0" fontId="12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readingOrder="1"/>
    </xf>
    <xf numFmtId="0" fontId="4" fillId="6" borderId="11" xfId="0" applyFont="1" applyFill="1" applyBorder="1" applyAlignment="1">
      <alignment horizontal="center" vertical="center" readingOrder="1"/>
    </xf>
    <xf numFmtId="0" fontId="4" fillId="3" borderId="5" xfId="0" applyFont="1" applyFill="1" applyBorder="1" applyAlignment="1">
      <alignment horizontal="center" vertical="center" readingOrder="1"/>
    </xf>
    <xf numFmtId="0" fontId="4" fillId="3" borderId="11" xfId="0" applyFont="1" applyFill="1" applyBorder="1" applyAlignment="1">
      <alignment horizontal="center" vertical="center" readingOrder="1"/>
    </xf>
    <xf numFmtId="1" fontId="7" fillId="0" borderId="5" xfId="0" applyNumberFormat="1" applyFont="1" applyFill="1" applyBorder="1" applyAlignment="1">
      <alignment horizontal="center" vertical="center" wrapText="1" readingOrder="1"/>
    </xf>
    <xf numFmtId="1" fontId="7" fillId="0" borderId="11" xfId="0" applyNumberFormat="1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readingOrder="1"/>
    </xf>
    <xf numFmtId="0" fontId="7" fillId="0" borderId="11" xfId="0" applyFont="1" applyFill="1" applyBorder="1" applyAlignment="1">
      <alignment horizontal="center" vertical="center" readingOrder="1"/>
    </xf>
    <xf numFmtId="0" fontId="9" fillId="6" borderId="12" xfId="0" applyFont="1" applyFill="1" applyBorder="1" applyAlignment="1">
      <alignment horizontal="right" readingOrder="1"/>
    </xf>
    <xf numFmtId="0" fontId="9" fillId="6" borderId="10" xfId="0" applyFont="1" applyFill="1" applyBorder="1" applyAlignment="1">
      <alignment horizontal="right" readingOrder="1"/>
    </xf>
    <xf numFmtId="1" fontId="9" fillId="3" borderId="12" xfId="0" applyNumberFormat="1" applyFont="1" applyFill="1" applyBorder="1" applyAlignment="1">
      <alignment horizontal="right" vertical="center" wrapText="1" readingOrder="1"/>
    </xf>
    <xf numFmtId="1" fontId="9" fillId="3" borderId="10" xfId="0" applyNumberFormat="1" applyFont="1" applyFill="1" applyBorder="1" applyAlignment="1">
      <alignment horizontal="right" vertical="center" wrapText="1" readingOrder="1"/>
    </xf>
  </cellXfs>
  <cellStyles count="3">
    <cellStyle name="Normal 2" xfId="1"/>
    <cellStyle name="Normal_SVI RAZREDI ZAJEDNO_2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tabSelected="1" topLeftCell="A67" zoomScale="80" zoomScaleNormal="80" workbookViewId="0">
      <selection activeCell="J86" sqref="J86"/>
    </sheetView>
  </sheetViews>
  <sheetFormatPr defaultRowHeight="15" x14ac:dyDescent="0.25"/>
  <cols>
    <col min="1" max="1" width="8" customWidth="1"/>
    <col min="3" max="3" width="45.28515625" customWidth="1"/>
    <col min="4" max="4" width="33" customWidth="1"/>
    <col min="5" max="5" width="10.42578125" customWidth="1"/>
    <col min="7" max="7" width="9.7109375" customWidth="1"/>
    <col min="10" max="10" width="9.28515625" bestFit="1" customWidth="1"/>
    <col min="12" max="12" width="10.140625" bestFit="1" customWidth="1"/>
    <col min="13" max="13" width="9.28515625" bestFit="1" customWidth="1"/>
    <col min="14" max="14" width="11.85546875" customWidth="1"/>
  </cols>
  <sheetData>
    <row r="1" spans="1:22" x14ac:dyDescent="0.25">
      <c r="A1" s="110" t="s">
        <v>157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7"/>
    </row>
    <row r="2" spans="1:22" x14ac:dyDescent="0.2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7"/>
    </row>
    <row r="3" spans="1:22" ht="48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1" t="s">
        <v>12</v>
      </c>
      <c r="M3" s="12" t="s">
        <v>9</v>
      </c>
      <c r="N3" s="13" t="s">
        <v>13</v>
      </c>
      <c r="O3" s="7"/>
    </row>
    <row r="4" spans="1:22" x14ac:dyDescent="0.25">
      <c r="A4" s="101" t="s">
        <v>14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7"/>
    </row>
    <row r="5" spans="1:22" ht="44.25" customHeight="1" x14ac:dyDescent="0.25">
      <c r="A5" s="29">
        <v>6028</v>
      </c>
      <c r="B5" s="119">
        <v>3868</v>
      </c>
      <c r="C5" s="34" t="s">
        <v>94</v>
      </c>
      <c r="D5" s="30" t="s">
        <v>67</v>
      </c>
      <c r="E5" s="17" t="s">
        <v>77</v>
      </c>
      <c r="F5" s="34">
        <v>1</v>
      </c>
      <c r="G5" s="30" t="s">
        <v>65</v>
      </c>
      <c r="H5" s="18">
        <f t="shared" ref="H5:H11" si="0">J5/1.05</f>
        <v>0</v>
      </c>
      <c r="I5" s="18">
        <f t="shared" ref="I5:I11" si="1">J5-H5</f>
        <v>0</v>
      </c>
      <c r="J5" s="18"/>
      <c r="K5" s="28">
        <v>19</v>
      </c>
      <c r="L5" s="18">
        <f t="shared" ref="L5:L11" si="2">+K5*H5</f>
        <v>0</v>
      </c>
      <c r="M5" s="18">
        <f t="shared" ref="M5:M11" si="3">+K5*I5</f>
        <v>0</v>
      </c>
      <c r="N5" s="18">
        <f>+J5*K5</f>
        <v>0</v>
      </c>
      <c r="O5" s="7"/>
    </row>
    <row r="6" spans="1:22" ht="44.25" customHeight="1" x14ac:dyDescent="0.25">
      <c r="A6" s="66">
        <v>6029</v>
      </c>
      <c r="B6" s="120"/>
      <c r="C6" s="34" t="s">
        <v>95</v>
      </c>
      <c r="D6" s="30" t="s">
        <v>67</v>
      </c>
      <c r="E6" s="17" t="s">
        <v>15</v>
      </c>
      <c r="F6" s="34">
        <v>1</v>
      </c>
      <c r="G6" s="30" t="s">
        <v>65</v>
      </c>
      <c r="H6" s="18">
        <f t="shared" ref="H6" si="4">J6/1.05</f>
        <v>0</v>
      </c>
      <c r="I6" s="18">
        <f t="shared" ref="I6" si="5">J6-H6</f>
        <v>0</v>
      </c>
      <c r="J6" s="18"/>
      <c r="K6" s="65">
        <v>19</v>
      </c>
      <c r="L6" s="18">
        <f t="shared" ref="L6" si="6">+K6*H6</f>
        <v>0</v>
      </c>
      <c r="M6" s="18">
        <f t="shared" ref="M6" si="7">+K6*I6</f>
        <v>0</v>
      </c>
      <c r="N6" s="18">
        <f>+J6*K6</f>
        <v>0</v>
      </c>
      <c r="O6" s="7"/>
    </row>
    <row r="7" spans="1:22" ht="24" x14ac:dyDescent="0.25">
      <c r="A7" s="59">
        <v>6136</v>
      </c>
      <c r="B7" s="59">
        <v>3952</v>
      </c>
      <c r="C7" s="30" t="s">
        <v>78</v>
      </c>
      <c r="D7" s="30" t="s">
        <v>21</v>
      </c>
      <c r="E7" s="17" t="s">
        <v>15</v>
      </c>
      <c r="F7" s="34">
        <v>1</v>
      </c>
      <c r="G7" s="30" t="s">
        <v>20</v>
      </c>
      <c r="H7" s="18">
        <f t="shared" si="0"/>
        <v>0</v>
      </c>
      <c r="I7" s="18">
        <f t="shared" si="1"/>
        <v>0</v>
      </c>
      <c r="J7" s="18"/>
      <c r="K7" s="28">
        <v>19</v>
      </c>
      <c r="L7" s="18">
        <f t="shared" si="2"/>
        <v>0</v>
      </c>
      <c r="M7" s="18">
        <f t="shared" si="3"/>
        <v>0</v>
      </c>
      <c r="N7" s="18">
        <f t="shared" ref="N7:N11" si="8">+J7*K7</f>
        <v>0</v>
      </c>
      <c r="O7" s="7"/>
    </row>
    <row r="8" spans="1:22" ht="24" x14ac:dyDescent="0.25">
      <c r="A8" s="29">
        <v>6102</v>
      </c>
      <c r="B8" s="119">
        <v>3926</v>
      </c>
      <c r="C8" s="30" t="s">
        <v>96</v>
      </c>
      <c r="D8" s="30" t="s">
        <v>98</v>
      </c>
      <c r="E8" s="17" t="s">
        <v>15</v>
      </c>
      <c r="F8" s="34">
        <v>1</v>
      </c>
      <c r="G8" s="30" t="s">
        <v>65</v>
      </c>
      <c r="H8" s="18">
        <f t="shared" ref="H8:H9" si="9">J8/1.05</f>
        <v>0</v>
      </c>
      <c r="I8" s="18">
        <f t="shared" ref="I8:I9" si="10">J8-H8</f>
        <v>0</v>
      </c>
      <c r="J8" s="18"/>
      <c r="K8" s="28">
        <v>19</v>
      </c>
      <c r="L8" s="18">
        <f t="shared" ref="L8:L9" si="11">+K8*H8</f>
        <v>0</v>
      </c>
      <c r="M8" s="18">
        <f t="shared" ref="M8:M9" si="12">+K8*I8</f>
        <v>0</v>
      </c>
      <c r="N8" s="18">
        <f t="shared" ref="N8:N9" si="13">+J8*K8</f>
        <v>0</v>
      </c>
      <c r="O8" s="7"/>
    </row>
    <row r="9" spans="1:22" ht="24" x14ac:dyDescent="0.25">
      <c r="A9" s="29">
        <v>6103</v>
      </c>
      <c r="B9" s="120"/>
      <c r="C9" s="34" t="s">
        <v>97</v>
      </c>
      <c r="D9" s="30" t="s">
        <v>98</v>
      </c>
      <c r="E9" s="17" t="s">
        <v>15</v>
      </c>
      <c r="F9" s="34">
        <v>1</v>
      </c>
      <c r="G9" s="30" t="s">
        <v>65</v>
      </c>
      <c r="H9" s="18">
        <f t="shared" si="9"/>
        <v>0</v>
      </c>
      <c r="I9" s="18">
        <f t="shared" si="10"/>
        <v>0</v>
      </c>
      <c r="J9" s="18"/>
      <c r="K9" s="28">
        <v>19</v>
      </c>
      <c r="L9" s="18">
        <f t="shared" si="11"/>
        <v>0</v>
      </c>
      <c r="M9" s="18">
        <f t="shared" si="12"/>
        <v>0</v>
      </c>
      <c r="N9" s="18">
        <f t="shared" si="13"/>
        <v>0</v>
      </c>
      <c r="O9" s="7"/>
    </row>
    <row r="10" spans="1:22" ht="36" x14ac:dyDescent="0.25">
      <c r="A10" s="29">
        <v>6144</v>
      </c>
      <c r="B10" s="29">
        <v>3960</v>
      </c>
      <c r="C10" s="30" t="s">
        <v>99</v>
      </c>
      <c r="D10" s="30" t="s">
        <v>100</v>
      </c>
      <c r="E10" s="17" t="s">
        <v>15</v>
      </c>
      <c r="F10" s="22">
        <v>1</v>
      </c>
      <c r="G10" s="29" t="s">
        <v>65</v>
      </c>
      <c r="H10" s="18">
        <f t="shared" si="0"/>
        <v>0</v>
      </c>
      <c r="I10" s="18">
        <f t="shared" si="1"/>
        <v>0</v>
      </c>
      <c r="J10" s="18"/>
      <c r="K10" s="28">
        <v>19</v>
      </c>
      <c r="L10" s="18">
        <f t="shared" si="2"/>
        <v>0</v>
      </c>
      <c r="M10" s="18">
        <f t="shared" si="3"/>
        <v>0</v>
      </c>
      <c r="N10" s="18">
        <f t="shared" si="8"/>
        <v>0</v>
      </c>
      <c r="O10" s="7"/>
    </row>
    <row r="11" spans="1:22" ht="36" x14ac:dyDescent="0.25">
      <c r="A11" s="29">
        <v>7001</v>
      </c>
      <c r="B11" s="45">
        <v>4741</v>
      </c>
      <c r="C11" s="22" t="s">
        <v>17</v>
      </c>
      <c r="D11" s="22" t="s">
        <v>18</v>
      </c>
      <c r="E11" s="22" t="s">
        <v>19</v>
      </c>
      <c r="F11" s="22">
        <v>1</v>
      </c>
      <c r="G11" s="22" t="s">
        <v>20</v>
      </c>
      <c r="H11" s="18">
        <f t="shared" si="0"/>
        <v>0</v>
      </c>
      <c r="I11" s="18">
        <f t="shared" si="1"/>
        <v>0</v>
      </c>
      <c r="J11" s="18"/>
      <c r="K11" s="28">
        <v>19</v>
      </c>
      <c r="L11" s="18">
        <f t="shared" si="2"/>
        <v>0</v>
      </c>
      <c r="M11" s="18">
        <f t="shared" si="3"/>
        <v>0</v>
      </c>
      <c r="N11" s="18">
        <f t="shared" si="8"/>
        <v>0</v>
      </c>
      <c r="O11" s="7"/>
      <c r="V11" s="1"/>
    </row>
    <row r="12" spans="1:22" x14ac:dyDescent="0.25">
      <c r="A12" s="112" t="s">
        <v>22</v>
      </c>
      <c r="B12" s="113"/>
      <c r="C12" s="113"/>
      <c r="D12" s="113"/>
      <c r="E12" s="113"/>
      <c r="F12" s="113"/>
      <c r="G12" s="113"/>
      <c r="H12" s="113"/>
      <c r="I12" s="113"/>
      <c r="J12" s="113"/>
      <c r="K12" s="20">
        <f>SUM(K5:K11)</f>
        <v>133</v>
      </c>
      <c r="L12" s="21">
        <f>SUM(L5:L11)</f>
        <v>0</v>
      </c>
      <c r="M12" s="21">
        <f>SUM(M5:M11)</f>
        <v>0</v>
      </c>
      <c r="N12" s="21">
        <f>SUM(N5:N11)</f>
        <v>0</v>
      </c>
      <c r="O12" s="7"/>
      <c r="V12" s="1"/>
    </row>
    <row r="13" spans="1:22" x14ac:dyDescent="0.25">
      <c r="A13" s="101" t="s">
        <v>23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7"/>
    </row>
    <row r="14" spans="1:22" ht="40.5" customHeight="1" x14ac:dyDescent="0.25">
      <c r="A14" s="29">
        <v>7168</v>
      </c>
      <c r="B14" s="119">
        <v>4678</v>
      </c>
      <c r="C14" s="30" t="s">
        <v>101</v>
      </c>
      <c r="D14" s="79" t="s">
        <v>103</v>
      </c>
      <c r="E14" s="31" t="s">
        <v>19</v>
      </c>
      <c r="F14" s="31">
        <v>2</v>
      </c>
      <c r="G14" s="30" t="s">
        <v>24</v>
      </c>
      <c r="H14" s="18">
        <f t="shared" ref="H14:H15" si="14">J14/1.05</f>
        <v>0</v>
      </c>
      <c r="I14" s="15">
        <f t="shared" ref="I14:I19" si="15">J14-H14</f>
        <v>0</v>
      </c>
      <c r="J14" s="23"/>
      <c r="K14" s="28">
        <v>23</v>
      </c>
      <c r="L14" s="18">
        <f t="shared" ref="L14:L19" si="16">+K14*H14</f>
        <v>0</v>
      </c>
      <c r="M14" s="18">
        <f t="shared" ref="M14:M19" si="17">+K14*I14</f>
        <v>0</v>
      </c>
      <c r="N14" s="18">
        <f t="shared" ref="N14:N19" si="18">+K14*J14</f>
        <v>0</v>
      </c>
      <c r="O14" s="7"/>
    </row>
    <row r="15" spans="1:22" ht="39.75" customHeight="1" x14ac:dyDescent="0.25">
      <c r="A15" s="29">
        <v>7169</v>
      </c>
      <c r="B15" s="120"/>
      <c r="C15" s="30" t="s">
        <v>102</v>
      </c>
      <c r="D15" s="79" t="s">
        <v>103</v>
      </c>
      <c r="E15" s="31" t="s">
        <v>64</v>
      </c>
      <c r="F15" s="31">
        <v>2</v>
      </c>
      <c r="G15" s="30" t="s">
        <v>24</v>
      </c>
      <c r="H15" s="18">
        <f t="shared" si="14"/>
        <v>0</v>
      </c>
      <c r="I15" s="15">
        <f t="shared" si="15"/>
        <v>0</v>
      </c>
      <c r="J15" s="23"/>
      <c r="K15" s="28">
        <v>23</v>
      </c>
      <c r="L15" s="18">
        <f t="shared" si="16"/>
        <v>0</v>
      </c>
      <c r="M15" s="18">
        <f t="shared" si="17"/>
        <v>0</v>
      </c>
      <c r="N15" s="18">
        <f t="shared" si="18"/>
        <v>0</v>
      </c>
      <c r="O15" s="7"/>
    </row>
    <row r="16" spans="1:22" ht="24" x14ac:dyDescent="0.25">
      <c r="A16" s="36">
        <v>7023</v>
      </c>
      <c r="B16" s="36">
        <v>4763</v>
      </c>
      <c r="C16" s="31" t="s">
        <v>79</v>
      </c>
      <c r="D16" s="31" t="s">
        <v>21</v>
      </c>
      <c r="E16" s="31" t="s">
        <v>15</v>
      </c>
      <c r="F16" s="31">
        <v>2</v>
      </c>
      <c r="G16" s="31" t="s">
        <v>20</v>
      </c>
      <c r="H16" s="18">
        <f t="shared" ref="H16:H18" si="19">J16/1.05</f>
        <v>0</v>
      </c>
      <c r="I16" s="50">
        <f t="shared" ref="I16:I18" si="20">J16-H16</f>
        <v>0</v>
      </c>
      <c r="J16" s="23"/>
      <c r="K16" s="65">
        <v>23</v>
      </c>
      <c r="L16" s="18">
        <f t="shared" ref="L16:L18" si="21">+K16*H16</f>
        <v>0</v>
      </c>
      <c r="M16" s="18">
        <f t="shared" ref="M16:M18" si="22">+K16*I16</f>
        <v>0</v>
      </c>
      <c r="N16" s="18">
        <f t="shared" ref="N16:N18" si="23">+K16*J16</f>
        <v>0</v>
      </c>
      <c r="O16" s="7"/>
    </row>
    <row r="17" spans="1:15" ht="36" x14ac:dyDescent="0.25">
      <c r="A17" s="36">
        <v>7164</v>
      </c>
      <c r="B17" s="121">
        <v>4671</v>
      </c>
      <c r="C17" s="31" t="s">
        <v>104</v>
      </c>
      <c r="D17" s="31" t="s">
        <v>106</v>
      </c>
      <c r="E17" s="31" t="s">
        <v>19</v>
      </c>
      <c r="F17" s="31">
        <v>2</v>
      </c>
      <c r="G17" s="31" t="s">
        <v>24</v>
      </c>
      <c r="H17" s="18">
        <f t="shared" si="19"/>
        <v>0</v>
      </c>
      <c r="I17" s="50">
        <f t="shared" si="20"/>
        <v>0</v>
      </c>
      <c r="J17" s="23"/>
      <c r="K17" s="65">
        <v>23</v>
      </c>
      <c r="L17" s="18">
        <f t="shared" si="21"/>
        <v>0</v>
      </c>
      <c r="M17" s="18">
        <f t="shared" si="22"/>
        <v>0</v>
      </c>
      <c r="N17" s="18">
        <f t="shared" si="23"/>
        <v>0</v>
      </c>
      <c r="O17" s="7"/>
    </row>
    <row r="18" spans="1:15" ht="36" x14ac:dyDescent="0.25">
      <c r="A18" s="36">
        <v>7165</v>
      </c>
      <c r="B18" s="122"/>
      <c r="C18" s="31" t="s">
        <v>105</v>
      </c>
      <c r="D18" s="31" t="s">
        <v>106</v>
      </c>
      <c r="E18" s="31" t="s">
        <v>19</v>
      </c>
      <c r="F18" s="31">
        <v>2</v>
      </c>
      <c r="G18" s="31" t="s">
        <v>24</v>
      </c>
      <c r="H18" s="18">
        <f t="shared" si="19"/>
        <v>0</v>
      </c>
      <c r="I18" s="50">
        <f t="shared" si="20"/>
        <v>0</v>
      </c>
      <c r="J18" s="23"/>
      <c r="K18" s="65">
        <v>23</v>
      </c>
      <c r="L18" s="18">
        <f t="shared" si="21"/>
        <v>0</v>
      </c>
      <c r="M18" s="18">
        <f t="shared" si="22"/>
        <v>0</v>
      </c>
      <c r="N18" s="18">
        <f t="shared" si="23"/>
        <v>0</v>
      </c>
      <c r="O18" s="7"/>
    </row>
    <row r="19" spans="1:15" ht="39" customHeight="1" x14ac:dyDescent="0.25">
      <c r="A19" s="14">
        <v>7160</v>
      </c>
      <c r="B19" s="123">
        <v>4662</v>
      </c>
      <c r="C19" s="67" t="s">
        <v>107</v>
      </c>
      <c r="D19" s="31" t="s">
        <v>109</v>
      </c>
      <c r="E19" s="31" t="s">
        <v>19</v>
      </c>
      <c r="F19" s="31">
        <v>2</v>
      </c>
      <c r="G19" s="31" t="s">
        <v>24</v>
      </c>
      <c r="H19" s="18">
        <f t="shared" ref="H19" si="24">J19/1.05</f>
        <v>0</v>
      </c>
      <c r="I19" s="15">
        <f t="shared" si="15"/>
        <v>0</v>
      </c>
      <c r="J19" s="23"/>
      <c r="K19" s="28">
        <v>23</v>
      </c>
      <c r="L19" s="18">
        <f t="shared" si="16"/>
        <v>0</v>
      </c>
      <c r="M19" s="18">
        <f t="shared" si="17"/>
        <v>0</v>
      </c>
      <c r="N19" s="18">
        <f t="shared" si="18"/>
        <v>0</v>
      </c>
      <c r="O19" s="7"/>
    </row>
    <row r="20" spans="1:15" ht="31.5" customHeight="1" x14ac:dyDescent="0.25">
      <c r="A20" s="14">
        <v>7161</v>
      </c>
      <c r="B20" s="124"/>
      <c r="C20" s="67" t="s">
        <v>108</v>
      </c>
      <c r="D20" s="31" t="s">
        <v>109</v>
      </c>
      <c r="E20" s="31" t="s">
        <v>19</v>
      </c>
      <c r="F20" s="31">
        <v>2</v>
      </c>
      <c r="G20" s="31" t="s">
        <v>24</v>
      </c>
      <c r="H20" s="18">
        <f t="shared" ref="H20:H21" si="25">J20/1.05</f>
        <v>0</v>
      </c>
      <c r="I20" s="50">
        <f t="shared" ref="I20:I21" si="26">J20-H20</f>
        <v>0</v>
      </c>
      <c r="J20" s="23"/>
      <c r="K20" s="65">
        <v>23</v>
      </c>
      <c r="L20" s="18">
        <f t="shared" ref="L20:L21" si="27">+K20*H20</f>
        <v>0</v>
      </c>
      <c r="M20" s="18">
        <f t="shared" ref="M20:M21" si="28">+K20*I20</f>
        <v>0</v>
      </c>
      <c r="N20" s="18">
        <f t="shared" ref="N20:N21" si="29">+K20*J20</f>
        <v>0</v>
      </c>
      <c r="O20" s="7"/>
    </row>
    <row r="21" spans="1:15" ht="24.75" customHeight="1" x14ac:dyDescent="0.25">
      <c r="A21" s="14">
        <v>7002</v>
      </c>
      <c r="B21" s="14">
        <v>4742</v>
      </c>
      <c r="C21" s="31" t="s">
        <v>80</v>
      </c>
      <c r="D21" s="31" t="s">
        <v>25</v>
      </c>
      <c r="E21" s="31" t="s">
        <v>19</v>
      </c>
      <c r="F21" s="31">
        <v>2</v>
      </c>
      <c r="G21" s="31" t="s">
        <v>20</v>
      </c>
      <c r="H21" s="18">
        <f t="shared" si="25"/>
        <v>0</v>
      </c>
      <c r="I21" s="50">
        <f t="shared" si="26"/>
        <v>0</v>
      </c>
      <c r="J21" s="23"/>
      <c r="K21" s="65">
        <v>23</v>
      </c>
      <c r="L21" s="18">
        <f t="shared" si="27"/>
        <v>0</v>
      </c>
      <c r="M21" s="18">
        <f t="shared" si="28"/>
        <v>0</v>
      </c>
      <c r="N21" s="18">
        <f t="shared" si="29"/>
        <v>0</v>
      </c>
      <c r="O21" s="7"/>
    </row>
    <row r="22" spans="1:15" x14ac:dyDescent="0.25">
      <c r="A22" s="14"/>
      <c r="B22" s="14"/>
      <c r="C22" s="17"/>
      <c r="D22" s="17"/>
      <c r="E22" s="22"/>
      <c r="F22" s="22"/>
      <c r="G22" s="22"/>
      <c r="H22" s="18"/>
      <c r="I22" s="50"/>
      <c r="J22" s="23"/>
      <c r="K22" s="65"/>
      <c r="L22" s="18"/>
      <c r="M22" s="18"/>
      <c r="N22" s="18"/>
      <c r="O22" s="7"/>
    </row>
    <row r="23" spans="1:15" x14ac:dyDescent="0.25">
      <c r="A23" s="114" t="s">
        <v>22</v>
      </c>
      <c r="B23" s="115"/>
      <c r="C23" s="115"/>
      <c r="D23" s="115"/>
      <c r="E23" s="115"/>
      <c r="F23" s="115"/>
      <c r="G23" s="115"/>
      <c r="H23" s="115"/>
      <c r="I23" s="115"/>
      <c r="J23" s="115"/>
      <c r="K23" s="24">
        <f>SUM(K14:K22)</f>
        <v>184</v>
      </c>
      <c r="L23" s="25">
        <f>SUM(L14:L22)</f>
        <v>0</v>
      </c>
      <c r="M23" s="25">
        <f>SUM(M14:M22)</f>
        <v>0</v>
      </c>
      <c r="N23" s="25">
        <f>SUM(N14:N22)</f>
        <v>0</v>
      </c>
      <c r="O23" s="7"/>
    </row>
    <row r="24" spans="1:15" x14ac:dyDescent="0.25">
      <c r="A24" s="118" t="s">
        <v>26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7"/>
    </row>
    <row r="25" spans="1:15" ht="41.25" customHeight="1" x14ac:dyDescent="0.25">
      <c r="A25" s="29">
        <v>6581</v>
      </c>
      <c r="B25" s="119">
        <v>4363</v>
      </c>
      <c r="C25" s="30" t="s">
        <v>110</v>
      </c>
      <c r="D25" s="30" t="s">
        <v>114</v>
      </c>
      <c r="E25" s="17" t="s">
        <v>19</v>
      </c>
      <c r="F25" s="31">
        <v>3</v>
      </c>
      <c r="G25" s="31" t="s">
        <v>16</v>
      </c>
      <c r="H25" s="15">
        <f>J25/1.05</f>
        <v>0</v>
      </c>
      <c r="I25" s="15">
        <f>J25-H25</f>
        <v>0</v>
      </c>
      <c r="J25" s="32"/>
      <c r="K25" s="33">
        <v>21</v>
      </c>
      <c r="L25" s="15">
        <f>+K25*H25</f>
        <v>0</v>
      </c>
      <c r="M25" s="15">
        <f>+K25*I25</f>
        <v>0</v>
      </c>
      <c r="N25" s="15">
        <f>+K25*J25</f>
        <v>0</v>
      </c>
      <c r="O25" s="7"/>
    </row>
    <row r="26" spans="1:15" ht="41.25" customHeight="1" x14ac:dyDescent="0.25">
      <c r="A26" s="66">
        <v>6582</v>
      </c>
      <c r="B26" s="120"/>
      <c r="C26" s="30" t="s">
        <v>111</v>
      </c>
      <c r="D26" s="30" t="s">
        <v>114</v>
      </c>
      <c r="E26" s="17" t="s">
        <v>19</v>
      </c>
      <c r="F26" s="31">
        <v>3</v>
      </c>
      <c r="G26" s="31" t="s">
        <v>16</v>
      </c>
      <c r="H26" s="50">
        <f t="shared" ref="H26:H28" si="30">J26/1.05</f>
        <v>0</v>
      </c>
      <c r="I26" s="50">
        <f t="shared" ref="I26:I28" si="31">J26-H26</f>
        <v>0</v>
      </c>
      <c r="J26" s="32"/>
      <c r="K26" s="49">
        <v>21</v>
      </c>
      <c r="L26" s="50">
        <f t="shared" ref="L26:L28" si="32">+K26*H26</f>
        <v>0</v>
      </c>
      <c r="M26" s="50">
        <f t="shared" ref="M26:M28" si="33">+K26*I26</f>
        <v>0</v>
      </c>
      <c r="N26" s="50">
        <f t="shared" ref="N26:N28" si="34">+K26*J26</f>
        <v>0</v>
      </c>
      <c r="O26" s="7"/>
    </row>
    <row r="27" spans="1:15" ht="63" customHeight="1" x14ac:dyDescent="0.25">
      <c r="A27" s="66">
        <v>6583</v>
      </c>
      <c r="B27" s="119">
        <v>4364</v>
      </c>
      <c r="C27" s="30" t="s">
        <v>112</v>
      </c>
      <c r="D27" s="30" t="s">
        <v>114</v>
      </c>
      <c r="E27" s="17" t="s">
        <v>19</v>
      </c>
      <c r="F27" s="31">
        <v>3</v>
      </c>
      <c r="G27" s="31" t="s">
        <v>16</v>
      </c>
      <c r="H27" s="50">
        <f t="shared" si="30"/>
        <v>0</v>
      </c>
      <c r="I27" s="50">
        <f t="shared" si="31"/>
        <v>0</v>
      </c>
      <c r="J27" s="32"/>
      <c r="K27" s="49">
        <v>2</v>
      </c>
      <c r="L27" s="50">
        <f t="shared" si="32"/>
        <v>0</v>
      </c>
      <c r="M27" s="50">
        <f t="shared" si="33"/>
        <v>0</v>
      </c>
      <c r="N27" s="50">
        <f t="shared" si="34"/>
        <v>0</v>
      </c>
      <c r="O27" s="7"/>
    </row>
    <row r="28" spans="1:15" ht="66.75" customHeight="1" x14ac:dyDescent="0.25">
      <c r="A28" s="66">
        <v>6584</v>
      </c>
      <c r="B28" s="120"/>
      <c r="C28" s="30" t="s">
        <v>113</v>
      </c>
      <c r="D28" s="30" t="s">
        <v>114</v>
      </c>
      <c r="E28" s="17" t="s">
        <v>19</v>
      </c>
      <c r="F28" s="31">
        <v>3</v>
      </c>
      <c r="G28" s="31" t="s">
        <v>16</v>
      </c>
      <c r="H28" s="50">
        <f t="shared" si="30"/>
        <v>0</v>
      </c>
      <c r="I28" s="50">
        <f t="shared" si="31"/>
        <v>0</v>
      </c>
      <c r="J28" s="32"/>
      <c r="K28" s="49">
        <v>2</v>
      </c>
      <c r="L28" s="50">
        <f t="shared" si="32"/>
        <v>0</v>
      </c>
      <c r="M28" s="50">
        <f t="shared" si="33"/>
        <v>0</v>
      </c>
      <c r="N28" s="50">
        <f t="shared" si="34"/>
        <v>0</v>
      </c>
      <c r="O28" s="7"/>
    </row>
    <row r="29" spans="1:15" ht="38.25" customHeight="1" x14ac:dyDescent="0.25">
      <c r="A29" s="29">
        <v>7024</v>
      </c>
      <c r="B29" s="29">
        <v>4764</v>
      </c>
      <c r="C29" s="30" t="s">
        <v>81</v>
      </c>
      <c r="D29" s="30" t="s">
        <v>21</v>
      </c>
      <c r="E29" s="17" t="s">
        <v>15</v>
      </c>
      <c r="F29" s="31">
        <v>3</v>
      </c>
      <c r="G29" s="31" t="s">
        <v>20</v>
      </c>
      <c r="H29" s="15">
        <f t="shared" ref="H29:H36" si="35">J29/1.05</f>
        <v>0</v>
      </c>
      <c r="I29" s="15">
        <f t="shared" ref="I29:I36" si="36">J29-H29</f>
        <v>0</v>
      </c>
      <c r="J29" s="32"/>
      <c r="K29" s="33">
        <v>23</v>
      </c>
      <c r="L29" s="15">
        <f t="shared" ref="L29:L36" si="37">+K29*H29</f>
        <v>0</v>
      </c>
      <c r="M29" s="15">
        <f t="shared" ref="M29:M36" si="38">+K29*I29</f>
        <v>0</v>
      </c>
      <c r="N29" s="15">
        <f t="shared" ref="N29:N36" si="39">+K29*J29</f>
        <v>0</v>
      </c>
      <c r="O29" s="7"/>
    </row>
    <row r="30" spans="1:15" ht="42" customHeight="1" x14ac:dyDescent="0.25">
      <c r="A30" s="29">
        <v>6552</v>
      </c>
      <c r="B30" s="119">
        <v>4338</v>
      </c>
      <c r="C30" s="30" t="s">
        <v>116</v>
      </c>
      <c r="D30" s="30" t="s">
        <v>27</v>
      </c>
      <c r="E30" s="34" t="s">
        <v>19</v>
      </c>
      <c r="F30" s="31">
        <v>3</v>
      </c>
      <c r="G30" s="31" t="s">
        <v>16</v>
      </c>
      <c r="H30" s="15">
        <f t="shared" si="35"/>
        <v>0</v>
      </c>
      <c r="I30" s="15">
        <f t="shared" si="36"/>
        <v>0</v>
      </c>
      <c r="J30" s="32"/>
      <c r="K30" s="33">
        <v>20</v>
      </c>
      <c r="L30" s="15">
        <f t="shared" si="37"/>
        <v>0</v>
      </c>
      <c r="M30" s="15">
        <f t="shared" si="38"/>
        <v>0</v>
      </c>
      <c r="N30" s="15">
        <f t="shared" si="39"/>
        <v>0</v>
      </c>
      <c r="O30" s="7"/>
    </row>
    <row r="31" spans="1:15" ht="42" customHeight="1" x14ac:dyDescent="0.25">
      <c r="A31" s="66">
        <v>6553</v>
      </c>
      <c r="B31" s="120"/>
      <c r="C31" s="30" t="s">
        <v>117</v>
      </c>
      <c r="D31" s="30" t="s">
        <v>27</v>
      </c>
      <c r="E31" s="34" t="s">
        <v>19</v>
      </c>
      <c r="F31" s="31">
        <v>3</v>
      </c>
      <c r="G31" s="31" t="s">
        <v>16</v>
      </c>
      <c r="H31" s="50">
        <f t="shared" ref="H31:H33" si="40">J31/1.05</f>
        <v>0</v>
      </c>
      <c r="I31" s="50">
        <f t="shared" ref="I31:I33" si="41">J31-H31</f>
        <v>0</v>
      </c>
      <c r="J31" s="32"/>
      <c r="K31" s="49">
        <v>20</v>
      </c>
      <c r="L31" s="50">
        <f t="shared" ref="L31:L35" si="42">+K31*H31</f>
        <v>0</v>
      </c>
      <c r="M31" s="50">
        <f t="shared" ref="M31:M35" si="43">+K31*I31</f>
        <v>0</v>
      </c>
      <c r="N31" s="50">
        <f t="shared" ref="N31:N35" si="44">+K31*J31</f>
        <v>0</v>
      </c>
      <c r="O31" s="7"/>
    </row>
    <row r="32" spans="1:15" ht="59.25" customHeight="1" x14ac:dyDescent="0.25">
      <c r="A32" s="66">
        <v>6554</v>
      </c>
      <c r="B32" s="119">
        <v>4339</v>
      </c>
      <c r="C32" s="30" t="s">
        <v>118</v>
      </c>
      <c r="D32" s="30" t="s">
        <v>27</v>
      </c>
      <c r="E32" s="34" t="s">
        <v>19</v>
      </c>
      <c r="F32" s="31">
        <v>3</v>
      </c>
      <c r="G32" s="31" t="s">
        <v>16</v>
      </c>
      <c r="H32" s="50">
        <f t="shared" si="40"/>
        <v>0</v>
      </c>
      <c r="I32" s="50">
        <f t="shared" si="41"/>
        <v>0</v>
      </c>
      <c r="J32" s="32"/>
      <c r="K32" s="49">
        <v>3</v>
      </c>
      <c r="L32" s="50">
        <f t="shared" si="42"/>
        <v>0</v>
      </c>
      <c r="M32" s="50">
        <f t="shared" si="43"/>
        <v>0</v>
      </c>
      <c r="N32" s="50">
        <f t="shared" si="44"/>
        <v>0</v>
      </c>
      <c r="O32" s="7"/>
    </row>
    <row r="33" spans="1:15" ht="55.5" customHeight="1" x14ac:dyDescent="0.25">
      <c r="A33" s="66">
        <v>6555</v>
      </c>
      <c r="B33" s="120"/>
      <c r="C33" s="30" t="s">
        <v>119</v>
      </c>
      <c r="D33" s="30" t="s">
        <v>27</v>
      </c>
      <c r="E33" s="34" t="s">
        <v>19</v>
      </c>
      <c r="F33" s="31">
        <v>3</v>
      </c>
      <c r="G33" s="31" t="s">
        <v>16</v>
      </c>
      <c r="H33" s="50">
        <f t="shared" si="40"/>
        <v>0</v>
      </c>
      <c r="I33" s="50">
        <f t="shared" si="41"/>
        <v>0</v>
      </c>
      <c r="J33" s="32"/>
      <c r="K33" s="49">
        <v>3</v>
      </c>
      <c r="L33" s="50">
        <f t="shared" si="42"/>
        <v>0</v>
      </c>
      <c r="M33" s="50">
        <f t="shared" si="43"/>
        <v>0</v>
      </c>
      <c r="N33" s="50">
        <f t="shared" si="44"/>
        <v>0</v>
      </c>
      <c r="O33" s="7"/>
    </row>
    <row r="34" spans="1:15" ht="51" customHeight="1" x14ac:dyDescent="0.25">
      <c r="A34" s="29">
        <v>6567</v>
      </c>
      <c r="B34" s="29">
        <v>4351</v>
      </c>
      <c r="C34" s="30" t="s">
        <v>120</v>
      </c>
      <c r="D34" s="30" t="s">
        <v>122</v>
      </c>
      <c r="E34" s="34" t="s">
        <v>19</v>
      </c>
      <c r="F34" s="31">
        <v>3</v>
      </c>
      <c r="G34" s="31" t="s">
        <v>16</v>
      </c>
      <c r="H34" s="15">
        <f t="shared" si="35"/>
        <v>0</v>
      </c>
      <c r="I34" s="15">
        <f t="shared" si="36"/>
        <v>0</v>
      </c>
      <c r="J34" s="32"/>
      <c r="K34" s="33">
        <v>21</v>
      </c>
      <c r="L34" s="50">
        <f t="shared" si="42"/>
        <v>0</v>
      </c>
      <c r="M34" s="50">
        <f t="shared" si="43"/>
        <v>0</v>
      </c>
      <c r="N34" s="50">
        <f t="shared" si="44"/>
        <v>0</v>
      </c>
      <c r="O34" s="7"/>
    </row>
    <row r="35" spans="1:15" ht="51" customHeight="1" x14ac:dyDescent="0.25">
      <c r="A35" s="66">
        <v>6568</v>
      </c>
      <c r="B35" s="66">
        <v>4352</v>
      </c>
      <c r="C35" s="30" t="s">
        <v>121</v>
      </c>
      <c r="D35" s="30" t="s">
        <v>122</v>
      </c>
      <c r="E35" s="34" t="s">
        <v>19</v>
      </c>
      <c r="F35" s="31">
        <v>3</v>
      </c>
      <c r="G35" s="31" t="s">
        <v>16</v>
      </c>
      <c r="H35" s="50">
        <f t="shared" ref="H35" si="45">J35/1.05</f>
        <v>0</v>
      </c>
      <c r="I35" s="50">
        <f t="shared" ref="I35" si="46">J35-H35</f>
        <v>0</v>
      </c>
      <c r="J35" s="32"/>
      <c r="K35" s="49">
        <v>2</v>
      </c>
      <c r="L35" s="50">
        <f t="shared" si="42"/>
        <v>0</v>
      </c>
      <c r="M35" s="50">
        <f t="shared" si="43"/>
        <v>0</v>
      </c>
      <c r="N35" s="50">
        <f t="shared" si="44"/>
        <v>0</v>
      </c>
      <c r="O35" s="7"/>
    </row>
    <row r="36" spans="1:15" ht="37.5" customHeight="1" x14ac:dyDescent="0.25">
      <c r="A36" s="29">
        <v>7003</v>
      </c>
      <c r="B36" s="29">
        <v>4743</v>
      </c>
      <c r="C36" s="30" t="s">
        <v>28</v>
      </c>
      <c r="D36" s="35" t="s">
        <v>25</v>
      </c>
      <c r="E36" s="17" t="s">
        <v>19</v>
      </c>
      <c r="F36" s="31">
        <v>3</v>
      </c>
      <c r="G36" s="31" t="s">
        <v>20</v>
      </c>
      <c r="H36" s="15">
        <f t="shared" si="35"/>
        <v>0</v>
      </c>
      <c r="I36" s="15">
        <f t="shared" si="36"/>
        <v>0</v>
      </c>
      <c r="J36" s="32"/>
      <c r="K36" s="33">
        <v>23</v>
      </c>
      <c r="L36" s="15">
        <f t="shared" si="37"/>
        <v>0</v>
      </c>
      <c r="M36" s="15">
        <f t="shared" si="38"/>
        <v>0</v>
      </c>
      <c r="N36" s="15">
        <f t="shared" si="39"/>
        <v>0</v>
      </c>
      <c r="O36" s="7"/>
    </row>
    <row r="37" spans="1:15" x14ac:dyDescent="0.25">
      <c r="A37" s="14"/>
      <c r="B37" s="14"/>
      <c r="C37" s="31"/>
      <c r="D37" s="31"/>
      <c r="E37" s="31"/>
      <c r="F37" s="31"/>
      <c r="G37" s="31"/>
      <c r="H37" s="15"/>
      <c r="I37" s="15"/>
      <c r="J37" s="32"/>
      <c r="K37" s="33"/>
      <c r="L37" s="15"/>
      <c r="M37" s="15"/>
      <c r="N37" s="15"/>
      <c r="O37" s="7"/>
    </row>
    <row r="38" spans="1:15" x14ac:dyDescent="0.25">
      <c r="A38" s="36"/>
      <c r="B38" s="36"/>
      <c r="C38" s="31"/>
      <c r="D38" s="31"/>
      <c r="E38" s="31"/>
      <c r="F38" s="31"/>
      <c r="G38" s="31"/>
      <c r="H38" s="15"/>
      <c r="I38" s="15"/>
      <c r="J38" s="32"/>
      <c r="K38" s="33"/>
      <c r="L38" s="15"/>
      <c r="M38" s="15"/>
      <c r="N38" s="15"/>
      <c r="O38" s="7"/>
    </row>
    <row r="39" spans="1:15" x14ac:dyDescent="0.25">
      <c r="A39" s="116" t="s">
        <v>22</v>
      </c>
      <c r="B39" s="117"/>
      <c r="C39" s="117"/>
      <c r="D39" s="117"/>
      <c r="E39" s="117"/>
      <c r="F39" s="117"/>
      <c r="G39" s="117"/>
      <c r="H39" s="117"/>
      <c r="I39" s="117"/>
      <c r="J39" s="117"/>
      <c r="K39" s="61">
        <f>SUM(K25:K38)</f>
        <v>161</v>
      </c>
      <c r="L39" s="16">
        <f>SUM(L25:L38)</f>
        <v>0</v>
      </c>
      <c r="M39" s="16">
        <f>SUM(M25:M38)</f>
        <v>0</v>
      </c>
      <c r="N39" s="16">
        <f>SUM(N25:N38)</f>
        <v>0</v>
      </c>
      <c r="O39" s="7"/>
    </row>
    <row r="40" spans="1:15" x14ac:dyDescent="0.25">
      <c r="A40" s="101" t="s">
        <v>29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7"/>
    </row>
    <row r="41" spans="1:15" ht="39" customHeight="1" x14ac:dyDescent="0.25">
      <c r="A41" s="28">
        <v>7699</v>
      </c>
      <c r="B41" s="80">
        <v>5334</v>
      </c>
      <c r="C41" s="30" t="s">
        <v>123</v>
      </c>
      <c r="D41" s="30" t="s">
        <v>63</v>
      </c>
      <c r="E41" s="37" t="s">
        <v>19</v>
      </c>
      <c r="F41" s="31">
        <v>4</v>
      </c>
      <c r="G41" s="30" t="s">
        <v>20</v>
      </c>
      <c r="H41" s="15">
        <f>J41/1.05</f>
        <v>0</v>
      </c>
      <c r="I41" s="15">
        <f>J41-H41</f>
        <v>0</v>
      </c>
      <c r="J41" s="15"/>
      <c r="K41" s="33">
        <v>16</v>
      </c>
      <c r="L41" s="15">
        <f>+K41*H41</f>
        <v>0</v>
      </c>
      <c r="M41" s="15">
        <f>+K41*I41</f>
        <v>0</v>
      </c>
      <c r="N41" s="15">
        <f>+K41*J41</f>
        <v>0</v>
      </c>
      <c r="O41" s="7"/>
    </row>
    <row r="42" spans="1:15" ht="36" x14ac:dyDescent="0.25">
      <c r="A42" s="38">
        <v>7700</v>
      </c>
      <c r="B42" s="81">
        <v>5335</v>
      </c>
      <c r="C42" s="30" t="s">
        <v>124</v>
      </c>
      <c r="D42" s="30" t="s">
        <v>125</v>
      </c>
      <c r="E42" s="37" t="s">
        <v>19</v>
      </c>
      <c r="F42" s="31">
        <v>4</v>
      </c>
      <c r="G42" s="30" t="s">
        <v>20</v>
      </c>
      <c r="H42" s="15">
        <f t="shared" ref="H42:H46" si="47">J42/1.05</f>
        <v>0</v>
      </c>
      <c r="I42" s="15">
        <f t="shared" ref="I42:I46" si="48">J42-H42</f>
        <v>0</v>
      </c>
      <c r="J42" s="15"/>
      <c r="K42" s="33">
        <v>2</v>
      </c>
      <c r="L42" s="15">
        <f t="shared" ref="L42:L47" si="49">+K42*H42</f>
        <v>0</v>
      </c>
      <c r="M42" s="15">
        <f t="shared" ref="M42:M47" si="50">+K42*I42</f>
        <v>0</v>
      </c>
      <c r="N42" s="15">
        <f t="shared" ref="N42:N47" si="51">+K42*J42</f>
        <v>0</v>
      </c>
      <c r="O42" s="7"/>
    </row>
    <row r="43" spans="1:15" ht="65.25" customHeight="1" x14ac:dyDescent="0.25">
      <c r="A43" s="29">
        <v>7628</v>
      </c>
      <c r="B43" s="29">
        <v>5265</v>
      </c>
      <c r="C43" s="30" t="s">
        <v>82</v>
      </c>
      <c r="D43" s="30" t="s">
        <v>21</v>
      </c>
      <c r="E43" s="37" t="s">
        <v>15</v>
      </c>
      <c r="F43" s="31">
        <v>4</v>
      </c>
      <c r="G43" s="30" t="s">
        <v>20</v>
      </c>
      <c r="H43" s="15">
        <f t="shared" ref="H43:H44" si="52">J43/1.05</f>
        <v>0</v>
      </c>
      <c r="I43" s="15">
        <f t="shared" ref="I43:I44" si="53">J43-H43</f>
        <v>0</v>
      </c>
      <c r="J43" s="15"/>
      <c r="K43" s="33">
        <v>18</v>
      </c>
      <c r="L43" s="15">
        <f t="shared" ref="L43:L44" si="54">+K43*H43</f>
        <v>0</v>
      </c>
      <c r="M43" s="15">
        <f t="shared" ref="M43:M44" si="55">+K43*I43</f>
        <v>0</v>
      </c>
      <c r="N43" s="15">
        <f t="shared" ref="N43:N44" si="56">+K43*J43</f>
        <v>0</v>
      </c>
      <c r="O43" s="7"/>
    </row>
    <row r="44" spans="1:15" ht="63" customHeight="1" x14ac:dyDescent="0.25">
      <c r="A44" s="29">
        <v>7661</v>
      </c>
      <c r="B44" s="82">
        <v>5298</v>
      </c>
      <c r="C44" s="30" t="s">
        <v>126</v>
      </c>
      <c r="D44" s="30" t="s">
        <v>66</v>
      </c>
      <c r="E44" s="37" t="s">
        <v>15</v>
      </c>
      <c r="F44" s="31">
        <v>4</v>
      </c>
      <c r="G44" s="30" t="s">
        <v>20</v>
      </c>
      <c r="H44" s="15">
        <f t="shared" si="52"/>
        <v>0</v>
      </c>
      <c r="I44" s="15">
        <f t="shared" si="53"/>
        <v>0</v>
      </c>
      <c r="J44" s="15"/>
      <c r="K44" s="33">
        <v>16</v>
      </c>
      <c r="L44" s="15">
        <f t="shared" si="54"/>
        <v>0</v>
      </c>
      <c r="M44" s="15">
        <f t="shared" si="55"/>
        <v>0</v>
      </c>
      <c r="N44" s="15">
        <f t="shared" si="56"/>
        <v>0</v>
      </c>
      <c r="O44" s="7"/>
    </row>
    <row r="45" spans="1:15" ht="40.5" customHeight="1" x14ac:dyDescent="0.25">
      <c r="A45" s="29">
        <v>7662</v>
      </c>
      <c r="B45" s="81">
        <v>5299</v>
      </c>
      <c r="C45" s="30" t="s">
        <v>127</v>
      </c>
      <c r="D45" s="30" t="s">
        <v>66</v>
      </c>
      <c r="E45" s="37" t="s">
        <v>15</v>
      </c>
      <c r="F45" s="31">
        <v>4</v>
      </c>
      <c r="G45" s="30" t="s">
        <v>20</v>
      </c>
      <c r="H45" s="15">
        <f t="shared" si="47"/>
        <v>0</v>
      </c>
      <c r="I45" s="15">
        <f t="shared" si="48"/>
        <v>0</v>
      </c>
      <c r="J45" s="15"/>
      <c r="K45" s="33">
        <v>2</v>
      </c>
      <c r="L45" s="15">
        <f t="shared" si="49"/>
        <v>0</v>
      </c>
      <c r="M45" s="15">
        <f t="shared" si="50"/>
        <v>0</v>
      </c>
      <c r="N45" s="15">
        <f t="shared" si="51"/>
        <v>0</v>
      </c>
      <c r="O45" s="7"/>
    </row>
    <row r="46" spans="1:15" ht="45.75" customHeight="1" x14ac:dyDescent="0.25">
      <c r="A46" s="29">
        <v>7637</v>
      </c>
      <c r="B46" s="29">
        <v>5274</v>
      </c>
      <c r="C46" s="30" t="s">
        <v>128</v>
      </c>
      <c r="D46" s="30" t="s">
        <v>130</v>
      </c>
      <c r="E46" s="37" t="s">
        <v>15</v>
      </c>
      <c r="F46" s="31">
        <v>4</v>
      </c>
      <c r="G46" s="30" t="s">
        <v>20</v>
      </c>
      <c r="H46" s="15">
        <f t="shared" si="47"/>
        <v>0</v>
      </c>
      <c r="I46" s="15">
        <f t="shared" si="48"/>
        <v>0</v>
      </c>
      <c r="J46" s="15"/>
      <c r="K46" s="33">
        <v>16</v>
      </c>
      <c r="L46" s="15">
        <f t="shared" si="49"/>
        <v>0</v>
      </c>
      <c r="M46" s="15">
        <f t="shared" si="50"/>
        <v>0</v>
      </c>
      <c r="N46" s="15">
        <f t="shared" si="51"/>
        <v>0</v>
      </c>
      <c r="O46" s="7"/>
    </row>
    <row r="47" spans="1:15" ht="45.75" customHeight="1" x14ac:dyDescent="0.25">
      <c r="A47" s="66">
        <v>7638</v>
      </c>
      <c r="B47" s="66">
        <v>5275</v>
      </c>
      <c r="C47" s="30" t="s">
        <v>129</v>
      </c>
      <c r="D47" s="30" t="s">
        <v>130</v>
      </c>
      <c r="E47" s="37" t="s">
        <v>19</v>
      </c>
      <c r="F47" s="31" t="s">
        <v>115</v>
      </c>
      <c r="G47" s="30" t="s">
        <v>20</v>
      </c>
      <c r="H47" s="50">
        <f t="shared" ref="H47" si="57">J47/1.05</f>
        <v>0</v>
      </c>
      <c r="I47" s="50">
        <f t="shared" ref="I47" si="58">J47-H47</f>
        <v>0</v>
      </c>
      <c r="J47" s="50"/>
      <c r="K47" s="49">
        <v>2</v>
      </c>
      <c r="L47" s="50">
        <f t="shared" si="49"/>
        <v>0</v>
      </c>
      <c r="M47" s="50">
        <f t="shared" si="50"/>
        <v>0</v>
      </c>
      <c r="N47" s="50">
        <f t="shared" si="51"/>
        <v>0</v>
      </c>
      <c r="O47" s="7"/>
    </row>
    <row r="48" spans="1:15" ht="36" x14ac:dyDescent="0.25">
      <c r="A48" s="14">
        <v>7602</v>
      </c>
      <c r="B48" s="14">
        <v>5239</v>
      </c>
      <c r="C48" s="17" t="s">
        <v>131</v>
      </c>
      <c r="D48" s="17" t="s">
        <v>33</v>
      </c>
      <c r="E48" s="37" t="s">
        <v>19</v>
      </c>
      <c r="F48" s="31">
        <v>4</v>
      </c>
      <c r="G48" s="29" t="s">
        <v>16</v>
      </c>
      <c r="H48" s="15">
        <f t="shared" ref="H48" si="59">J48/1.05</f>
        <v>0</v>
      </c>
      <c r="I48" s="15">
        <f t="shared" ref="I48" si="60">J48-H48</f>
        <v>0</v>
      </c>
      <c r="J48" s="15"/>
      <c r="K48" s="33">
        <v>18</v>
      </c>
      <c r="L48" s="15">
        <f t="shared" ref="L48" si="61">+K48*H48</f>
        <v>0</v>
      </c>
      <c r="M48" s="15">
        <f t="shared" ref="M48" si="62">+K48*I48</f>
        <v>0</v>
      </c>
      <c r="N48" s="15">
        <f t="shared" ref="N48" si="63">+K48*J48</f>
        <v>0</v>
      </c>
      <c r="O48" s="7"/>
    </row>
    <row r="49" spans="1:15" ht="36" x14ac:dyDescent="0.25">
      <c r="A49" s="38">
        <v>7004</v>
      </c>
      <c r="B49" s="38">
        <v>4744</v>
      </c>
      <c r="C49" s="39" t="s">
        <v>32</v>
      </c>
      <c r="D49" s="40" t="s">
        <v>33</v>
      </c>
      <c r="E49" s="28" t="s">
        <v>19</v>
      </c>
      <c r="F49" s="40" t="s">
        <v>30</v>
      </c>
      <c r="G49" s="40" t="s">
        <v>20</v>
      </c>
      <c r="H49" s="15">
        <f>J49/1.05</f>
        <v>0</v>
      </c>
      <c r="I49" s="15">
        <f>J49-H49</f>
        <v>0</v>
      </c>
      <c r="J49" s="15"/>
      <c r="K49" s="41">
        <v>18</v>
      </c>
      <c r="L49" s="15">
        <f>+K49*H49</f>
        <v>0</v>
      </c>
      <c r="M49" s="15">
        <f>+K49*I49</f>
        <v>0</v>
      </c>
      <c r="N49" s="15">
        <f>+K49*J49</f>
        <v>0</v>
      </c>
      <c r="O49" s="7"/>
    </row>
    <row r="50" spans="1:15" ht="35.25" customHeight="1" x14ac:dyDescent="0.25">
      <c r="A50" s="28">
        <v>7422</v>
      </c>
      <c r="B50" s="38">
        <v>5079</v>
      </c>
      <c r="C50" s="39" t="s">
        <v>83</v>
      </c>
      <c r="D50" s="40" t="s">
        <v>69</v>
      </c>
      <c r="E50" s="28" t="s">
        <v>19</v>
      </c>
      <c r="F50" s="40" t="s">
        <v>31</v>
      </c>
      <c r="G50" s="40" t="s">
        <v>84</v>
      </c>
      <c r="H50" s="15">
        <f t="shared" ref="H50" si="64">J50/1.05</f>
        <v>0</v>
      </c>
      <c r="I50" s="15">
        <f t="shared" ref="I50" si="65">J50-H50</f>
        <v>0</v>
      </c>
      <c r="J50" s="15"/>
      <c r="K50" s="41">
        <v>16</v>
      </c>
      <c r="L50" s="15">
        <f t="shared" ref="L50" si="66">+K50*H50</f>
        <v>0</v>
      </c>
      <c r="M50" s="15">
        <f t="shared" ref="M50" si="67">+K50*I50</f>
        <v>0</v>
      </c>
      <c r="N50" s="15">
        <f t="shared" ref="N50" si="68">+K50*J50</f>
        <v>0</v>
      </c>
      <c r="O50" s="7"/>
    </row>
    <row r="51" spans="1:15" x14ac:dyDescent="0.25">
      <c r="A51" s="36"/>
      <c r="B51" s="36"/>
      <c r="C51" s="31"/>
      <c r="D51" s="31"/>
      <c r="E51" s="31"/>
      <c r="F51" s="31"/>
      <c r="G51" s="31"/>
      <c r="H51" s="15"/>
      <c r="I51" s="15"/>
      <c r="J51" s="15"/>
      <c r="K51" s="33"/>
      <c r="L51" s="15"/>
      <c r="M51" s="15"/>
      <c r="N51" s="15"/>
      <c r="O51" s="7"/>
    </row>
    <row r="52" spans="1:15" ht="24.75" customHeight="1" x14ac:dyDescent="0.25">
      <c r="A52" s="129" t="s">
        <v>34</v>
      </c>
      <c r="B52" s="130"/>
      <c r="C52" s="130"/>
      <c r="D52" s="130"/>
      <c r="E52" s="130"/>
      <c r="F52" s="130"/>
      <c r="G52" s="130"/>
      <c r="H52" s="130"/>
      <c r="I52" s="130"/>
      <c r="J52" s="130"/>
      <c r="K52" s="58">
        <f>SUM(K41:K51)</f>
        <v>124</v>
      </c>
      <c r="L52" s="16">
        <f>SUM(L41:L51)</f>
        <v>0</v>
      </c>
      <c r="M52" s="16">
        <f>SUM(M41:M51)</f>
        <v>0</v>
      </c>
      <c r="N52" s="16">
        <f>SUM(N41:N51)</f>
        <v>0</v>
      </c>
      <c r="O52" s="7"/>
    </row>
    <row r="53" spans="1:15" x14ac:dyDescent="0.25">
      <c r="A53" s="101" t="s">
        <v>35</v>
      </c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7"/>
    </row>
    <row r="54" spans="1:15" ht="36" x14ac:dyDescent="0.25">
      <c r="A54" s="69">
        <v>5992</v>
      </c>
      <c r="B54" s="69">
        <v>3832</v>
      </c>
      <c r="C54" s="70" t="s">
        <v>70</v>
      </c>
      <c r="D54" s="42" t="s">
        <v>71</v>
      </c>
      <c r="E54" s="42" t="s">
        <v>15</v>
      </c>
      <c r="F54" s="43">
        <v>5</v>
      </c>
      <c r="G54" s="42" t="s">
        <v>158</v>
      </c>
      <c r="H54" s="15">
        <f t="shared" ref="H54:H55" si="69">J54/1.05</f>
        <v>0</v>
      </c>
      <c r="I54" s="15">
        <f t="shared" ref="I54:I55" si="70">J54-H54</f>
        <v>0</v>
      </c>
      <c r="J54" s="34"/>
      <c r="K54" s="44">
        <v>14</v>
      </c>
      <c r="L54" s="18">
        <f t="shared" ref="L54:L55" si="71">+K54*H54</f>
        <v>0</v>
      </c>
      <c r="M54" s="18">
        <f t="shared" ref="M54:M55" si="72">+K54*I54</f>
        <v>0</v>
      </c>
      <c r="N54" s="18">
        <f t="shared" ref="N54:N55" si="73">+K54*J54</f>
        <v>0</v>
      </c>
      <c r="O54" s="7"/>
    </row>
    <row r="55" spans="1:15" ht="36" x14ac:dyDescent="0.25">
      <c r="A55" s="71">
        <v>6137</v>
      </c>
      <c r="B55" s="71">
        <v>3953</v>
      </c>
      <c r="C55" s="70" t="s">
        <v>36</v>
      </c>
      <c r="D55" s="42" t="s">
        <v>37</v>
      </c>
      <c r="E55" s="42" t="s">
        <v>15</v>
      </c>
      <c r="F55" s="43">
        <v>5</v>
      </c>
      <c r="G55" s="42" t="s">
        <v>38</v>
      </c>
      <c r="H55" s="15">
        <f t="shared" si="69"/>
        <v>0</v>
      </c>
      <c r="I55" s="15">
        <f t="shared" si="70"/>
        <v>0</v>
      </c>
      <c r="J55" s="34"/>
      <c r="K55" s="44">
        <v>16</v>
      </c>
      <c r="L55" s="18">
        <f t="shared" si="71"/>
        <v>0</v>
      </c>
      <c r="M55" s="18">
        <f t="shared" si="72"/>
        <v>0</v>
      </c>
      <c r="N55" s="18">
        <f t="shared" si="73"/>
        <v>0</v>
      </c>
      <c r="O55" s="7"/>
    </row>
    <row r="56" spans="1:15" ht="36" x14ac:dyDescent="0.25">
      <c r="A56" s="71">
        <v>6112</v>
      </c>
      <c r="B56" s="125">
        <v>3933</v>
      </c>
      <c r="C56" s="70" t="s">
        <v>132</v>
      </c>
      <c r="D56" s="42" t="s">
        <v>134</v>
      </c>
      <c r="E56" s="42" t="s">
        <v>19</v>
      </c>
      <c r="F56" s="43">
        <v>5</v>
      </c>
      <c r="G56" s="42" t="s">
        <v>16</v>
      </c>
      <c r="H56" s="50">
        <f t="shared" ref="H56:H57" si="74">J56/1.05</f>
        <v>0</v>
      </c>
      <c r="I56" s="50">
        <f t="shared" ref="I56:I57" si="75">J56-H56</f>
        <v>0</v>
      </c>
      <c r="J56" s="34"/>
      <c r="K56" s="44">
        <v>1</v>
      </c>
      <c r="L56" s="18">
        <f t="shared" ref="L56:L57" si="76">+K56*H56</f>
        <v>0</v>
      </c>
      <c r="M56" s="18">
        <f t="shared" ref="M56:M57" si="77">+K56*I56</f>
        <v>0</v>
      </c>
      <c r="N56" s="18">
        <f t="shared" ref="N56:N57" si="78">+K56*J56</f>
        <v>0</v>
      </c>
      <c r="O56" s="7"/>
    </row>
    <row r="57" spans="1:15" ht="36" x14ac:dyDescent="0.25">
      <c r="A57" s="71">
        <v>6113</v>
      </c>
      <c r="B57" s="126"/>
      <c r="C57" s="70" t="s">
        <v>133</v>
      </c>
      <c r="D57" s="42" t="s">
        <v>134</v>
      </c>
      <c r="E57" s="42" t="s">
        <v>19</v>
      </c>
      <c r="F57" s="43">
        <v>5</v>
      </c>
      <c r="G57" s="42" t="s">
        <v>16</v>
      </c>
      <c r="H57" s="50">
        <f t="shared" si="74"/>
        <v>0</v>
      </c>
      <c r="I57" s="50">
        <f t="shared" si="75"/>
        <v>0</v>
      </c>
      <c r="J57" s="34"/>
      <c r="K57" s="44">
        <v>1</v>
      </c>
      <c r="L57" s="18">
        <f t="shared" si="76"/>
        <v>0</v>
      </c>
      <c r="M57" s="18">
        <f t="shared" si="77"/>
        <v>0</v>
      </c>
      <c r="N57" s="18">
        <f t="shared" si="78"/>
        <v>0</v>
      </c>
      <c r="O57" s="7"/>
    </row>
    <row r="58" spans="1:15" x14ac:dyDescent="0.25">
      <c r="A58" s="131" t="s">
        <v>22</v>
      </c>
      <c r="B58" s="132"/>
      <c r="C58" s="132"/>
      <c r="D58" s="132"/>
      <c r="E58" s="132"/>
      <c r="F58" s="132"/>
      <c r="G58" s="132"/>
      <c r="H58" s="132"/>
      <c r="I58" s="132"/>
      <c r="J58" s="132"/>
      <c r="K58" s="60">
        <f>SUM(K54:K57)</f>
        <v>32</v>
      </c>
      <c r="L58" s="16">
        <f>SUM(L54:L57)</f>
        <v>0</v>
      </c>
      <c r="M58" s="16">
        <f>SUM(M54:M57)</f>
        <v>0</v>
      </c>
      <c r="N58" s="16">
        <f>SUM(N54:N57)</f>
        <v>0</v>
      </c>
      <c r="O58" s="7"/>
    </row>
    <row r="59" spans="1:15" x14ac:dyDescent="0.25">
      <c r="A59" s="101" t="s">
        <v>43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7"/>
    </row>
    <row r="60" spans="1:15" ht="36" x14ac:dyDescent="0.25">
      <c r="A60" s="73">
        <v>6784</v>
      </c>
      <c r="B60" s="73">
        <v>4544</v>
      </c>
      <c r="C60" s="74" t="s">
        <v>72</v>
      </c>
      <c r="D60" s="31" t="s">
        <v>73</v>
      </c>
      <c r="E60" s="31" t="s">
        <v>19</v>
      </c>
      <c r="F60" s="31">
        <v>6</v>
      </c>
      <c r="G60" s="31" t="s">
        <v>158</v>
      </c>
      <c r="H60" s="15">
        <f>J60/1.05</f>
        <v>0</v>
      </c>
      <c r="I60" s="15">
        <f>J60-H60</f>
        <v>0</v>
      </c>
      <c r="J60" s="48"/>
      <c r="K60" s="33">
        <v>20</v>
      </c>
      <c r="L60" s="15">
        <f>+K60*H60</f>
        <v>0</v>
      </c>
      <c r="M60" s="15">
        <f>+K60*I60</f>
        <v>0</v>
      </c>
      <c r="N60" s="15">
        <f>+K60*J60</f>
        <v>0</v>
      </c>
      <c r="O60" s="7"/>
    </row>
    <row r="61" spans="1:15" ht="39.75" customHeight="1" x14ac:dyDescent="0.25">
      <c r="A61" s="74">
        <v>7025</v>
      </c>
      <c r="B61" s="74">
        <v>4765</v>
      </c>
      <c r="C61" s="74" t="s">
        <v>44</v>
      </c>
      <c r="D61" s="31" t="s">
        <v>37</v>
      </c>
      <c r="E61" s="31" t="s">
        <v>45</v>
      </c>
      <c r="F61" s="31">
        <v>6</v>
      </c>
      <c r="G61" s="31" t="s">
        <v>20</v>
      </c>
      <c r="H61" s="15">
        <f>J61/1.05</f>
        <v>0</v>
      </c>
      <c r="I61" s="15">
        <f>J61-H61</f>
        <v>0</v>
      </c>
      <c r="J61" s="48"/>
      <c r="K61" s="33">
        <v>21</v>
      </c>
      <c r="L61" s="15">
        <f>+K61*H61</f>
        <v>0</v>
      </c>
      <c r="M61" s="15">
        <f>+K61*I61</f>
        <v>0</v>
      </c>
      <c r="N61" s="15">
        <f>+K61*J61</f>
        <v>0</v>
      </c>
      <c r="O61" s="7"/>
    </row>
    <row r="62" spans="1:15" ht="36" x14ac:dyDescent="0.25">
      <c r="A62" s="72">
        <v>6744</v>
      </c>
      <c r="B62" s="72">
        <v>4507</v>
      </c>
      <c r="C62" s="72" t="s">
        <v>47</v>
      </c>
      <c r="D62" s="51" t="s">
        <v>48</v>
      </c>
      <c r="E62" s="51" t="s">
        <v>19</v>
      </c>
      <c r="F62" s="52" t="s">
        <v>49</v>
      </c>
      <c r="G62" s="51" t="s">
        <v>50</v>
      </c>
      <c r="H62" s="15">
        <f t="shared" ref="H62:H66" si="79">J62/1.05</f>
        <v>0</v>
      </c>
      <c r="I62" s="15">
        <f t="shared" ref="I62:I66" si="80">J62-H62</f>
        <v>0</v>
      </c>
      <c r="J62" s="48"/>
      <c r="K62" s="33">
        <v>1</v>
      </c>
      <c r="L62" s="15">
        <f t="shared" ref="L62:L66" si="81">+K62*H62</f>
        <v>0</v>
      </c>
      <c r="M62" s="15">
        <f t="shared" ref="M62:M66" si="82">+K62*I62</f>
        <v>0</v>
      </c>
      <c r="N62" s="15">
        <f t="shared" ref="N62:N66" si="83">+K62*J62</f>
        <v>0</v>
      </c>
      <c r="O62" s="7"/>
    </row>
    <row r="63" spans="1:15" ht="36" x14ac:dyDescent="0.25">
      <c r="A63" s="72">
        <v>6748</v>
      </c>
      <c r="B63" s="72">
        <v>4510</v>
      </c>
      <c r="C63" s="72" t="s">
        <v>51</v>
      </c>
      <c r="D63" s="51" t="s">
        <v>48</v>
      </c>
      <c r="E63" s="51" t="s">
        <v>19</v>
      </c>
      <c r="F63" s="52" t="s">
        <v>49</v>
      </c>
      <c r="G63" s="51" t="s">
        <v>50</v>
      </c>
      <c r="H63" s="15">
        <f t="shared" si="79"/>
        <v>0</v>
      </c>
      <c r="I63" s="15">
        <f t="shared" si="80"/>
        <v>0</v>
      </c>
      <c r="J63" s="48"/>
      <c r="K63" s="33">
        <v>1</v>
      </c>
      <c r="L63" s="15">
        <f t="shared" si="81"/>
        <v>0</v>
      </c>
      <c r="M63" s="15">
        <f t="shared" si="82"/>
        <v>0</v>
      </c>
      <c r="N63" s="15">
        <f t="shared" si="83"/>
        <v>0</v>
      </c>
      <c r="O63" s="7"/>
    </row>
    <row r="64" spans="1:15" ht="36" x14ac:dyDescent="0.25">
      <c r="A64" s="75">
        <v>6564</v>
      </c>
      <c r="B64" s="75">
        <v>4348</v>
      </c>
      <c r="C64" s="75" t="s">
        <v>52</v>
      </c>
      <c r="D64" s="53" t="s">
        <v>39</v>
      </c>
      <c r="E64" s="53" t="s">
        <v>19</v>
      </c>
      <c r="F64" s="54" t="s">
        <v>49</v>
      </c>
      <c r="G64" s="53" t="s">
        <v>16</v>
      </c>
      <c r="H64" s="15">
        <f t="shared" si="79"/>
        <v>0</v>
      </c>
      <c r="I64" s="15">
        <f t="shared" si="80"/>
        <v>0</v>
      </c>
      <c r="J64" s="48"/>
      <c r="K64" s="33">
        <v>1</v>
      </c>
      <c r="L64" s="15">
        <f t="shared" si="81"/>
        <v>0</v>
      </c>
      <c r="M64" s="15">
        <f t="shared" si="82"/>
        <v>0</v>
      </c>
      <c r="N64" s="15">
        <f t="shared" si="83"/>
        <v>0</v>
      </c>
      <c r="O64" s="7"/>
    </row>
    <row r="65" spans="1:15" ht="24" x14ac:dyDescent="0.25">
      <c r="A65" s="75">
        <v>6625</v>
      </c>
      <c r="B65" s="75">
        <v>4397</v>
      </c>
      <c r="C65" s="75" t="s">
        <v>46</v>
      </c>
      <c r="D65" s="53" t="s">
        <v>40</v>
      </c>
      <c r="E65" s="53" t="s">
        <v>15</v>
      </c>
      <c r="F65" s="54" t="s">
        <v>49</v>
      </c>
      <c r="G65" s="53" t="s">
        <v>41</v>
      </c>
      <c r="H65" s="15">
        <f t="shared" ref="H65" si="84">J65/1.05</f>
        <v>0</v>
      </c>
      <c r="I65" s="15">
        <f t="shared" ref="I65" si="85">J65-H65</f>
        <v>0</v>
      </c>
      <c r="J65" s="48"/>
      <c r="K65" s="33">
        <v>1</v>
      </c>
      <c r="L65" s="15">
        <f t="shared" ref="L65" si="86">+K65*H65</f>
        <v>0</v>
      </c>
      <c r="M65" s="15">
        <f t="shared" ref="M65" si="87">+K65*I65</f>
        <v>0</v>
      </c>
      <c r="N65" s="15">
        <f t="shared" ref="N65" si="88">+K65*J65</f>
        <v>0</v>
      </c>
      <c r="O65" s="7"/>
    </row>
    <row r="66" spans="1:15" ht="36" x14ac:dyDescent="0.25">
      <c r="A66" s="72">
        <v>6542</v>
      </c>
      <c r="B66" s="72">
        <v>4330</v>
      </c>
      <c r="C66" s="72" t="s">
        <v>53</v>
      </c>
      <c r="D66" s="46" t="s">
        <v>42</v>
      </c>
      <c r="E66" s="46" t="s">
        <v>19</v>
      </c>
      <c r="F66" s="47" t="s">
        <v>49</v>
      </c>
      <c r="G66" s="46" t="s">
        <v>16</v>
      </c>
      <c r="H66" s="15">
        <f t="shared" si="79"/>
        <v>0</v>
      </c>
      <c r="I66" s="15">
        <f t="shared" si="80"/>
        <v>0</v>
      </c>
      <c r="J66" s="48"/>
      <c r="K66" s="33">
        <v>1</v>
      </c>
      <c r="L66" s="15">
        <f t="shared" si="81"/>
        <v>0</v>
      </c>
      <c r="M66" s="15">
        <f t="shared" si="82"/>
        <v>0</v>
      </c>
      <c r="N66" s="15">
        <f t="shared" si="83"/>
        <v>0</v>
      </c>
      <c r="O66" s="7"/>
    </row>
    <row r="67" spans="1:15" ht="24" x14ac:dyDescent="0.25">
      <c r="A67" s="72">
        <v>7600</v>
      </c>
      <c r="B67" s="72">
        <v>5237</v>
      </c>
      <c r="C67" s="72" t="s">
        <v>135</v>
      </c>
      <c r="D67" s="46" t="s">
        <v>68</v>
      </c>
      <c r="E67" s="46" t="s">
        <v>19</v>
      </c>
      <c r="F67" s="47" t="s">
        <v>139</v>
      </c>
      <c r="G67" s="46" t="s">
        <v>20</v>
      </c>
      <c r="H67" s="50">
        <f t="shared" ref="H67" si="89">J67/1.05</f>
        <v>0</v>
      </c>
      <c r="I67" s="50">
        <f t="shared" ref="I67" si="90">J67-H67</f>
        <v>0</v>
      </c>
      <c r="J67" s="48"/>
      <c r="K67" s="49">
        <v>1</v>
      </c>
      <c r="L67" s="50">
        <f t="shared" ref="L67" si="91">+K67*H67</f>
        <v>0</v>
      </c>
      <c r="M67" s="50">
        <f t="shared" ref="M67" si="92">+K67*I67</f>
        <v>0</v>
      </c>
      <c r="N67" s="50">
        <f t="shared" ref="N67" si="93">+K67*J67</f>
        <v>0</v>
      </c>
      <c r="O67" s="7"/>
    </row>
    <row r="68" spans="1:15" x14ac:dyDescent="0.25">
      <c r="A68" s="107" t="s">
        <v>22</v>
      </c>
      <c r="B68" s="108"/>
      <c r="C68" s="108"/>
      <c r="D68" s="108"/>
      <c r="E68" s="108"/>
      <c r="F68" s="108"/>
      <c r="G68" s="108"/>
      <c r="H68" s="108"/>
      <c r="I68" s="108"/>
      <c r="J68" s="108"/>
      <c r="K68" s="62">
        <f>SUM(K60:K67)</f>
        <v>47</v>
      </c>
      <c r="L68" s="86">
        <f t="shared" ref="L68:N68" si="94">SUM(L60:L67)</f>
        <v>0</v>
      </c>
      <c r="M68" s="86">
        <f t="shared" si="94"/>
        <v>0</v>
      </c>
      <c r="N68" s="86">
        <f t="shared" si="94"/>
        <v>0</v>
      </c>
      <c r="O68" s="7"/>
    </row>
    <row r="69" spans="1:15" x14ac:dyDescent="0.25">
      <c r="A69" s="102" t="s">
        <v>54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4"/>
      <c r="O69" s="7"/>
    </row>
    <row r="70" spans="1:15" ht="42" customHeight="1" x14ac:dyDescent="0.25">
      <c r="A70" s="76">
        <v>6745</v>
      </c>
      <c r="B70" s="127">
        <v>4508</v>
      </c>
      <c r="C70" s="74" t="s">
        <v>136</v>
      </c>
      <c r="D70" s="17" t="s">
        <v>57</v>
      </c>
      <c r="E70" s="17" t="s">
        <v>19</v>
      </c>
      <c r="F70" s="17">
        <v>7</v>
      </c>
      <c r="G70" s="17" t="s">
        <v>50</v>
      </c>
      <c r="H70" s="50">
        <f t="shared" ref="H70:H71" si="95">J70/1.05</f>
        <v>0</v>
      </c>
      <c r="I70" s="50">
        <f t="shared" ref="I70:I71" si="96">J70-H70</f>
        <v>0</v>
      </c>
      <c r="J70" s="55"/>
      <c r="K70" s="49">
        <v>12</v>
      </c>
      <c r="L70" s="50">
        <f t="shared" ref="L70:L71" si="97">+K70*H70</f>
        <v>0</v>
      </c>
      <c r="M70" s="50">
        <f t="shared" ref="M70:M71" si="98">+K70*I70</f>
        <v>0</v>
      </c>
      <c r="N70" s="50">
        <f t="shared" ref="N70:N71" si="99">+K70*J70</f>
        <v>0</v>
      </c>
      <c r="O70" s="7"/>
    </row>
    <row r="71" spans="1:15" ht="39" customHeight="1" x14ac:dyDescent="0.25">
      <c r="A71" s="76">
        <v>6746</v>
      </c>
      <c r="B71" s="128"/>
      <c r="C71" s="74" t="s">
        <v>137</v>
      </c>
      <c r="D71" s="17" t="s">
        <v>138</v>
      </c>
      <c r="E71" s="17" t="s">
        <v>19</v>
      </c>
      <c r="F71" s="17">
        <v>7</v>
      </c>
      <c r="G71" s="17" t="s">
        <v>50</v>
      </c>
      <c r="H71" s="50">
        <f t="shared" si="95"/>
        <v>0</v>
      </c>
      <c r="I71" s="50">
        <f t="shared" si="96"/>
        <v>0</v>
      </c>
      <c r="J71" s="55"/>
      <c r="K71" s="49">
        <v>2</v>
      </c>
      <c r="L71" s="50">
        <f t="shared" si="97"/>
        <v>0</v>
      </c>
      <c r="M71" s="50">
        <f t="shared" si="98"/>
        <v>0</v>
      </c>
      <c r="N71" s="50">
        <f t="shared" si="99"/>
        <v>0</v>
      </c>
      <c r="O71" s="7"/>
    </row>
    <row r="72" spans="1:15" ht="36" x14ac:dyDescent="0.25">
      <c r="A72" s="76">
        <v>6785</v>
      </c>
      <c r="B72" s="76">
        <v>4545</v>
      </c>
      <c r="C72" s="74" t="s">
        <v>74</v>
      </c>
      <c r="D72" s="17" t="s">
        <v>75</v>
      </c>
      <c r="E72" s="17" t="s">
        <v>19</v>
      </c>
      <c r="F72" s="17">
        <v>7</v>
      </c>
      <c r="G72" s="17" t="s">
        <v>158</v>
      </c>
      <c r="H72" s="15">
        <f>J72/1.05</f>
        <v>0</v>
      </c>
      <c r="I72" s="15">
        <f>J72-H72</f>
        <v>0</v>
      </c>
      <c r="J72" s="55"/>
      <c r="K72" s="33">
        <v>27</v>
      </c>
      <c r="L72" s="15">
        <f>+K72*H72</f>
        <v>0</v>
      </c>
      <c r="M72" s="15">
        <f>+K72*I72</f>
        <v>0</v>
      </c>
      <c r="N72" s="15">
        <f>+K72*J72</f>
        <v>0</v>
      </c>
      <c r="O72" s="7"/>
    </row>
    <row r="73" spans="1:15" ht="36" x14ac:dyDescent="0.25">
      <c r="A73" s="68">
        <v>7026</v>
      </c>
      <c r="B73" s="68">
        <v>4766</v>
      </c>
      <c r="C73" s="74" t="s">
        <v>55</v>
      </c>
      <c r="D73" s="17" t="s">
        <v>37</v>
      </c>
      <c r="E73" s="17" t="s">
        <v>45</v>
      </c>
      <c r="F73" s="17">
        <v>7</v>
      </c>
      <c r="G73" s="17" t="s">
        <v>20</v>
      </c>
      <c r="H73" s="50">
        <f>J73/1.05</f>
        <v>0</v>
      </c>
      <c r="I73" s="50">
        <f>J73-H73</f>
        <v>0</v>
      </c>
      <c r="J73" s="55"/>
      <c r="K73" s="49">
        <v>30</v>
      </c>
      <c r="L73" s="50">
        <f>+K73*H73</f>
        <v>0</v>
      </c>
      <c r="M73" s="50">
        <f>+K73*I73</f>
        <v>0</v>
      </c>
      <c r="N73" s="50">
        <f>+K73*J73</f>
        <v>0</v>
      </c>
      <c r="O73" s="7"/>
    </row>
    <row r="74" spans="1:15" ht="36" x14ac:dyDescent="0.25">
      <c r="A74" s="68">
        <v>5977</v>
      </c>
      <c r="B74" s="68">
        <v>3817</v>
      </c>
      <c r="C74" s="74" t="s">
        <v>140</v>
      </c>
      <c r="D74" s="17" t="s">
        <v>92</v>
      </c>
      <c r="E74" s="17" t="s">
        <v>19</v>
      </c>
      <c r="F74" s="17">
        <v>7</v>
      </c>
      <c r="G74" s="17" t="s">
        <v>16</v>
      </c>
      <c r="H74" s="50">
        <f>J74/1.05</f>
        <v>0</v>
      </c>
      <c r="I74" s="50">
        <f>J74-H74</f>
        <v>0</v>
      </c>
      <c r="J74" s="55"/>
      <c r="K74" s="49">
        <v>7</v>
      </c>
      <c r="L74" s="50">
        <f>+K74*H74</f>
        <v>0</v>
      </c>
      <c r="M74" s="50">
        <f>+K74*I74</f>
        <v>0</v>
      </c>
      <c r="N74" s="50">
        <f>+K74*J74</f>
        <v>0</v>
      </c>
      <c r="O74" s="7"/>
    </row>
    <row r="75" spans="1:15" ht="24" x14ac:dyDescent="0.25">
      <c r="A75" s="68">
        <v>6626</v>
      </c>
      <c r="B75" s="68">
        <v>4781</v>
      </c>
      <c r="C75" s="74" t="s">
        <v>141</v>
      </c>
      <c r="D75" s="17" t="s">
        <v>142</v>
      </c>
      <c r="E75" s="17" t="s">
        <v>19</v>
      </c>
      <c r="F75" s="17">
        <v>7</v>
      </c>
      <c r="G75" s="17" t="s">
        <v>20</v>
      </c>
      <c r="H75" s="50">
        <f t="shared" ref="H75:H76" si="100">J75/1.05</f>
        <v>0</v>
      </c>
      <c r="I75" s="50">
        <f t="shared" ref="I75:I76" si="101">J75-H75</f>
        <v>0</v>
      </c>
      <c r="J75" s="55"/>
      <c r="K75" s="49">
        <v>4</v>
      </c>
      <c r="L75" s="50">
        <f t="shared" ref="L75:L76" si="102">+K75*H75</f>
        <v>0</v>
      </c>
      <c r="M75" s="50">
        <f t="shared" ref="M75:M76" si="103">+K75*I75</f>
        <v>0</v>
      </c>
      <c r="N75" s="50">
        <f>+K75*J75</f>
        <v>0</v>
      </c>
      <c r="O75" s="7"/>
    </row>
    <row r="76" spans="1:15" ht="24" x14ac:dyDescent="0.25">
      <c r="A76" s="68">
        <v>7272</v>
      </c>
      <c r="B76" s="68">
        <v>4944</v>
      </c>
      <c r="C76" s="74" t="s">
        <v>143</v>
      </c>
      <c r="D76" s="17" t="s">
        <v>56</v>
      </c>
      <c r="E76" s="17" t="s">
        <v>19</v>
      </c>
      <c r="F76" s="17">
        <v>7</v>
      </c>
      <c r="G76" s="17" t="s">
        <v>16</v>
      </c>
      <c r="H76" s="50">
        <f t="shared" si="100"/>
        <v>0</v>
      </c>
      <c r="I76" s="50">
        <f t="shared" si="101"/>
        <v>0</v>
      </c>
      <c r="J76" s="55"/>
      <c r="K76" s="49">
        <v>8</v>
      </c>
      <c r="L76" s="50">
        <f t="shared" si="102"/>
        <v>0</v>
      </c>
      <c r="M76" s="50">
        <f t="shared" si="103"/>
        <v>0</v>
      </c>
      <c r="N76" s="50">
        <f>+K76*J76</f>
        <v>0</v>
      </c>
      <c r="O76" s="7"/>
    </row>
    <row r="77" spans="1:15" ht="36" x14ac:dyDescent="0.25">
      <c r="A77" s="76">
        <v>7273</v>
      </c>
      <c r="B77" s="76">
        <v>4945</v>
      </c>
      <c r="C77" s="74" t="s">
        <v>85</v>
      </c>
      <c r="D77" s="17" t="s">
        <v>56</v>
      </c>
      <c r="E77" s="17" t="s">
        <v>15</v>
      </c>
      <c r="F77" s="17">
        <v>7</v>
      </c>
      <c r="G77" s="17" t="s">
        <v>16</v>
      </c>
      <c r="H77" s="50">
        <f t="shared" ref="H77:H80" si="104">J77/1.05</f>
        <v>0</v>
      </c>
      <c r="I77" s="50">
        <f t="shared" ref="I77:I80" si="105">J77-H77</f>
        <v>0</v>
      </c>
      <c r="J77" s="55"/>
      <c r="K77" s="49">
        <v>2</v>
      </c>
      <c r="L77" s="50">
        <f t="shared" ref="L77:L80" si="106">+K77*H77</f>
        <v>0</v>
      </c>
      <c r="M77" s="50">
        <f t="shared" ref="M77:M80" si="107">+K77*I77</f>
        <v>0</v>
      </c>
      <c r="N77" s="50">
        <f t="shared" ref="N77:N80" si="108">+K77*J77</f>
        <v>0</v>
      </c>
      <c r="O77" s="7"/>
    </row>
    <row r="78" spans="1:15" ht="36" x14ac:dyDescent="0.25">
      <c r="A78" s="76">
        <v>6747</v>
      </c>
      <c r="B78" s="76">
        <v>4509</v>
      </c>
      <c r="C78" s="74" t="s">
        <v>86</v>
      </c>
      <c r="D78" s="17" t="s">
        <v>48</v>
      </c>
      <c r="E78" s="17" t="s">
        <v>19</v>
      </c>
      <c r="F78" s="17">
        <v>7</v>
      </c>
      <c r="G78" s="17" t="s">
        <v>50</v>
      </c>
      <c r="H78" s="50">
        <f t="shared" si="104"/>
        <v>0</v>
      </c>
      <c r="I78" s="50">
        <f t="shared" si="105"/>
        <v>0</v>
      </c>
      <c r="J78" s="55"/>
      <c r="K78" s="49">
        <v>1</v>
      </c>
      <c r="L78" s="50">
        <f t="shared" si="106"/>
        <v>0</v>
      </c>
      <c r="M78" s="50">
        <f t="shared" si="107"/>
        <v>0</v>
      </c>
      <c r="N78" s="50">
        <f t="shared" si="108"/>
        <v>0</v>
      </c>
      <c r="O78" s="7"/>
    </row>
    <row r="79" spans="1:15" ht="36" x14ac:dyDescent="0.25">
      <c r="A79" s="76">
        <v>6749</v>
      </c>
      <c r="B79" s="76">
        <v>4511</v>
      </c>
      <c r="C79" s="74" t="s">
        <v>87</v>
      </c>
      <c r="D79" s="17" t="s">
        <v>48</v>
      </c>
      <c r="E79" s="17" t="s">
        <v>19</v>
      </c>
      <c r="F79" s="17">
        <v>7</v>
      </c>
      <c r="G79" s="17" t="s">
        <v>50</v>
      </c>
      <c r="H79" s="50">
        <f t="shared" si="104"/>
        <v>0</v>
      </c>
      <c r="I79" s="50">
        <f t="shared" si="105"/>
        <v>0</v>
      </c>
      <c r="J79" s="55"/>
      <c r="K79" s="49">
        <v>1</v>
      </c>
      <c r="L79" s="50">
        <f t="shared" si="106"/>
        <v>0</v>
      </c>
      <c r="M79" s="50">
        <f t="shared" si="107"/>
        <v>0</v>
      </c>
      <c r="N79" s="50">
        <f t="shared" si="108"/>
        <v>0</v>
      </c>
      <c r="O79" s="7"/>
    </row>
    <row r="80" spans="1:15" ht="36" x14ac:dyDescent="0.25">
      <c r="A80" s="76">
        <v>6465</v>
      </c>
      <c r="B80" s="76">
        <v>4267</v>
      </c>
      <c r="C80" s="74" t="s">
        <v>88</v>
      </c>
      <c r="D80" s="17" t="s">
        <v>89</v>
      </c>
      <c r="E80" s="17" t="s">
        <v>15</v>
      </c>
      <c r="F80" s="17">
        <v>7</v>
      </c>
      <c r="G80" s="17" t="s">
        <v>41</v>
      </c>
      <c r="H80" s="50">
        <f t="shared" si="104"/>
        <v>0</v>
      </c>
      <c r="I80" s="50">
        <f t="shared" si="105"/>
        <v>0</v>
      </c>
      <c r="J80" s="55"/>
      <c r="K80" s="49">
        <v>1</v>
      </c>
      <c r="L80" s="50">
        <f t="shared" si="106"/>
        <v>0</v>
      </c>
      <c r="M80" s="50">
        <f t="shared" si="107"/>
        <v>0</v>
      </c>
      <c r="N80" s="50">
        <f t="shared" si="108"/>
        <v>0</v>
      </c>
      <c r="O80" s="7"/>
    </row>
    <row r="81" spans="1:15" ht="36" x14ac:dyDescent="0.25">
      <c r="A81" s="76">
        <v>6510</v>
      </c>
      <c r="B81" s="76">
        <v>4304</v>
      </c>
      <c r="C81" s="74" t="s">
        <v>90</v>
      </c>
      <c r="D81" s="17" t="s">
        <v>58</v>
      </c>
      <c r="E81" s="17" t="s">
        <v>19</v>
      </c>
      <c r="F81" s="17">
        <v>7</v>
      </c>
      <c r="G81" s="17" t="s">
        <v>16</v>
      </c>
      <c r="H81" s="50">
        <f>J81/1.05</f>
        <v>0</v>
      </c>
      <c r="I81" s="50">
        <f>J81-H81</f>
        <v>0</v>
      </c>
      <c r="J81" s="55"/>
      <c r="K81" s="49">
        <v>1</v>
      </c>
      <c r="L81" s="50">
        <f>+K81*H81</f>
        <v>0</v>
      </c>
      <c r="M81" s="50">
        <f>+K81*I81</f>
        <v>0</v>
      </c>
      <c r="N81" s="50">
        <f>+K81*J81</f>
        <v>0</v>
      </c>
      <c r="O81" s="7"/>
    </row>
    <row r="82" spans="1:15" ht="36" x14ac:dyDescent="0.25">
      <c r="A82" s="68">
        <v>5976</v>
      </c>
      <c r="B82" s="68">
        <v>3816</v>
      </c>
      <c r="C82" s="74" t="s">
        <v>91</v>
      </c>
      <c r="D82" s="17" t="s">
        <v>92</v>
      </c>
      <c r="E82" s="17" t="s">
        <v>93</v>
      </c>
      <c r="F82" s="17">
        <v>7</v>
      </c>
      <c r="G82" s="17" t="s">
        <v>16</v>
      </c>
      <c r="H82" s="15">
        <f>J82/1.05</f>
        <v>0</v>
      </c>
      <c r="I82" s="15">
        <f>J82-H82</f>
        <v>0</v>
      </c>
      <c r="J82" s="55"/>
      <c r="K82" s="33">
        <v>1</v>
      </c>
      <c r="L82" s="15">
        <f>+K82*H82</f>
        <v>0</v>
      </c>
      <c r="M82" s="15">
        <f>+K82*I82</f>
        <v>0</v>
      </c>
      <c r="N82" s="15">
        <f>+K82*J82</f>
        <v>0</v>
      </c>
      <c r="O82" s="7"/>
    </row>
    <row r="83" spans="1:15" x14ac:dyDescent="0.25">
      <c r="A83" s="109" t="s">
        <v>22</v>
      </c>
      <c r="B83" s="109"/>
      <c r="C83" s="109"/>
      <c r="D83" s="109"/>
      <c r="E83" s="109"/>
      <c r="F83" s="109"/>
      <c r="G83" s="109"/>
      <c r="H83" s="109"/>
      <c r="I83" s="109"/>
      <c r="J83" s="109"/>
      <c r="K83" s="63">
        <f>SUM(K72:K82)</f>
        <v>83</v>
      </c>
      <c r="L83" s="16">
        <f>SUM(L70:L82)</f>
        <v>0</v>
      </c>
      <c r="M83" s="16">
        <f t="shared" ref="M83:N83" si="109">SUM(M70:M82)</f>
        <v>0</v>
      </c>
      <c r="N83" s="16">
        <f t="shared" si="109"/>
        <v>0</v>
      </c>
      <c r="O83" s="7"/>
    </row>
    <row r="84" spans="1:15" x14ac:dyDescent="0.25">
      <c r="A84" s="102" t="s">
        <v>59</v>
      </c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4"/>
      <c r="O84" s="7"/>
    </row>
    <row r="85" spans="1:15" ht="35.25" customHeight="1" x14ac:dyDescent="0.25">
      <c r="A85" s="77">
        <v>7430</v>
      </c>
      <c r="B85" s="77">
        <v>5087</v>
      </c>
      <c r="C85" s="78" t="s">
        <v>76</v>
      </c>
      <c r="D85" s="57" t="s">
        <v>75</v>
      </c>
      <c r="E85" s="31" t="s">
        <v>19</v>
      </c>
      <c r="F85" s="31">
        <v>8</v>
      </c>
      <c r="G85" s="57" t="s">
        <v>158</v>
      </c>
      <c r="H85" s="15">
        <f>J85/1.05</f>
        <v>0</v>
      </c>
      <c r="I85" s="15">
        <f>J85-H85</f>
        <v>0</v>
      </c>
      <c r="J85" s="56"/>
      <c r="K85" s="33">
        <v>29</v>
      </c>
      <c r="L85" s="15">
        <f>+K85*H85</f>
        <v>0</v>
      </c>
      <c r="M85" s="15">
        <f>+K85*I85</f>
        <v>0</v>
      </c>
      <c r="N85" s="15">
        <f>+K85*J85</f>
        <v>0</v>
      </c>
      <c r="O85" s="7"/>
    </row>
    <row r="86" spans="1:15" ht="36" x14ac:dyDescent="0.25">
      <c r="A86" s="72">
        <v>7629</v>
      </c>
      <c r="B86" s="72">
        <v>5266</v>
      </c>
      <c r="C86" s="72" t="s">
        <v>60</v>
      </c>
      <c r="D86" s="51" t="s">
        <v>37</v>
      </c>
      <c r="E86" s="31" t="s">
        <v>19</v>
      </c>
      <c r="F86" s="31">
        <v>8</v>
      </c>
      <c r="G86" s="51" t="s">
        <v>20</v>
      </c>
      <c r="H86" s="15">
        <f>J86/1.05</f>
        <v>0</v>
      </c>
      <c r="I86" s="15">
        <f>J86-H86</f>
        <v>0</v>
      </c>
      <c r="J86" s="56"/>
      <c r="K86" s="33">
        <v>27</v>
      </c>
      <c r="L86" s="15">
        <f t="shared" ref="L86" si="110">+K86*H86</f>
        <v>0</v>
      </c>
      <c r="M86" s="15">
        <f t="shared" ref="M86" si="111">+K86*I86</f>
        <v>0</v>
      </c>
      <c r="N86" s="15">
        <f t="shared" ref="N86" si="112">+K86*J86</f>
        <v>0</v>
      </c>
      <c r="O86" s="7"/>
    </row>
    <row r="87" spans="1:15" ht="60" x14ac:dyDescent="0.25">
      <c r="A87" s="72">
        <v>7655</v>
      </c>
      <c r="B87" s="90">
        <v>5292</v>
      </c>
      <c r="C87" s="72" t="s">
        <v>144</v>
      </c>
      <c r="D87" s="51" t="s">
        <v>145</v>
      </c>
      <c r="E87" s="31" t="s">
        <v>19</v>
      </c>
      <c r="F87" s="31">
        <v>8</v>
      </c>
      <c r="G87" s="51" t="s">
        <v>20</v>
      </c>
      <c r="H87" s="50">
        <f t="shared" ref="H87:H93" si="113">J87/1.05</f>
        <v>0</v>
      </c>
      <c r="I87" s="50">
        <f t="shared" ref="I87:I94" si="114">J87-H87</f>
        <v>0</v>
      </c>
      <c r="J87" s="56"/>
      <c r="K87" s="49">
        <v>2</v>
      </c>
      <c r="L87" s="50">
        <f t="shared" ref="L87:L93" si="115">+K87*H87</f>
        <v>0</v>
      </c>
      <c r="M87" s="50">
        <f t="shared" ref="M87:M93" si="116">+K87*I87</f>
        <v>0</v>
      </c>
      <c r="N87" s="50">
        <f t="shared" ref="N87:N94" si="117">+K87*J87</f>
        <v>0</v>
      </c>
      <c r="O87" s="7"/>
    </row>
    <row r="88" spans="1:15" ht="24" x14ac:dyDescent="0.25">
      <c r="A88" s="72">
        <v>7663</v>
      </c>
      <c r="B88" s="92">
        <v>5300</v>
      </c>
      <c r="C88" s="91" t="s">
        <v>146</v>
      </c>
      <c r="D88" s="91" t="s">
        <v>147</v>
      </c>
      <c r="E88" s="31" t="s">
        <v>19</v>
      </c>
      <c r="F88" s="31">
        <v>8</v>
      </c>
      <c r="G88" s="51" t="s">
        <v>20</v>
      </c>
      <c r="H88" s="50">
        <f t="shared" si="113"/>
        <v>0</v>
      </c>
      <c r="I88" s="50">
        <f t="shared" si="114"/>
        <v>0</v>
      </c>
      <c r="J88" s="56"/>
      <c r="K88" s="49">
        <v>3</v>
      </c>
      <c r="L88" s="50">
        <f t="shared" si="115"/>
        <v>0</v>
      </c>
      <c r="M88" s="50">
        <f t="shared" si="116"/>
        <v>0</v>
      </c>
      <c r="N88" s="50">
        <f t="shared" si="117"/>
        <v>0</v>
      </c>
      <c r="O88" s="7"/>
    </row>
    <row r="89" spans="1:15" ht="36" x14ac:dyDescent="0.25">
      <c r="A89" s="93">
        <v>7396</v>
      </c>
      <c r="B89" s="93">
        <v>5054</v>
      </c>
      <c r="C89" s="93" t="s">
        <v>148</v>
      </c>
      <c r="D89" s="93" t="s">
        <v>149</v>
      </c>
      <c r="E89" s="31" t="s">
        <v>19</v>
      </c>
      <c r="F89" s="31">
        <v>8</v>
      </c>
      <c r="G89" s="51" t="s">
        <v>50</v>
      </c>
      <c r="H89" s="50">
        <f t="shared" si="113"/>
        <v>0</v>
      </c>
      <c r="I89" s="50">
        <f t="shared" si="114"/>
        <v>0</v>
      </c>
      <c r="J89" s="56"/>
      <c r="K89" s="49">
        <v>4</v>
      </c>
      <c r="L89" s="50">
        <f t="shared" si="115"/>
        <v>0</v>
      </c>
      <c r="M89" s="50">
        <f t="shared" si="116"/>
        <v>0</v>
      </c>
      <c r="N89" s="50">
        <f t="shared" si="117"/>
        <v>0</v>
      </c>
      <c r="O89" s="7"/>
    </row>
    <row r="90" spans="1:15" ht="36" x14ac:dyDescent="0.25">
      <c r="A90" s="93">
        <v>7397</v>
      </c>
      <c r="B90" s="93">
        <v>5055</v>
      </c>
      <c r="C90" s="93" t="s">
        <v>150</v>
      </c>
      <c r="D90" s="93" t="s">
        <v>149</v>
      </c>
      <c r="E90" s="31" t="s">
        <v>19</v>
      </c>
      <c r="F90" s="31">
        <v>8</v>
      </c>
      <c r="G90" s="51" t="s">
        <v>50</v>
      </c>
      <c r="H90" s="50">
        <f t="shared" si="113"/>
        <v>0</v>
      </c>
      <c r="I90" s="50">
        <f t="shared" si="114"/>
        <v>0</v>
      </c>
      <c r="J90" s="56"/>
      <c r="K90" s="49">
        <v>4</v>
      </c>
      <c r="L90" s="50">
        <f t="shared" si="115"/>
        <v>0</v>
      </c>
      <c r="M90" s="50">
        <f t="shared" si="116"/>
        <v>0</v>
      </c>
      <c r="N90" s="50">
        <f t="shared" si="117"/>
        <v>0</v>
      </c>
      <c r="O90" s="7"/>
    </row>
    <row r="91" spans="1:15" ht="36" x14ac:dyDescent="0.25">
      <c r="A91" s="93">
        <v>6481</v>
      </c>
      <c r="B91" s="93">
        <v>4283</v>
      </c>
      <c r="C91" s="93" t="s">
        <v>151</v>
      </c>
      <c r="D91" s="93" t="s">
        <v>152</v>
      </c>
      <c r="E91" s="31" t="s">
        <v>19</v>
      </c>
      <c r="F91" s="31">
        <v>8</v>
      </c>
      <c r="G91" s="51" t="s">
        <v>16</v>
      </c>
      <c r="H91" s="50">
        <f t="shared" si="113"/>
        <v>0</v>
      </c>
      <c r="I91" s="50">
        <f t="shared" si="114"/>
        <v>0</v>
      </c>
      <c r="J91" s="56"/>
      <c r="K91" s="49">
        <v>4</v>
      </c>
      <c r="L91" s="50">
        <f t="shared" si="115"/>
        <v>0</v>
      </c>
      <c r="M91" s="50">
        <f t="shared" si="116"/>
        <v>0</v>
      </c>
      <c r="N91" s="50">
        <f t="shared" si="117"/>
        <v>0</v>
      </c>
      <c r="O91" s="7"/>
    </row>
    <row r="92" spans="1:15" ht="33.75" x14ac:dyDescent="0.25">
      <c r="A92" s="94">
        <v>7314</v>
      </c>
      <c r="B92" s="95">
        <v>4978</v>
      </c>
      <c r="C92" s="96" t="s">
        <v>153</v>
      </c>
      <c r="D92" s="96" t="s">
        <v>154</v>
      </c>
      <c r="E92" s="31" t="s">
        <v>19</v>
      </c>
      <c r="F92" s="31">
        <v>8</v>
      </c>
      <c r="G92" s="95" t="s">
        <v>41</v>
      </c>
      <c r="H92" s="50">
        <f t="shared" si="113"/>
        <v>0</v>
      </c>
      <c r="I92" s="50">
        <f t="shared" si="114"/>
        <v>0</v>
      </c>
      <c r="J92" s="56"/>
      <c r="K92" s="49">
        <v>4</v>
      </c>
      <c r="L92" s="50">
        <f t="shared" si="115"/>
        <v>0</v>
      </c>
      <c r="M92" s="50">
        <f t="shared" si="116"/>
        <v>0</v>
      </c>
      <c r="N92" s="50">
        <f t="shared" si="117"/>
        <v>0</v>
      </c>
      <c r="O92" s="7"/>
    </row>
    <row r="93" spans="1:15" ht="36" x14ac:dyDescent="0.25">
      <c r="A93" s="93">
        <v>7274</v>
      </c>
      <c r="B93" s="92">
        <v>4946</v>
      </c>
      <c r="C93" s="97" t="s">
        <v>155</v>
      </c>
      <c r="D93" s="97" t="s">
        <v>56</v>
      </c>
      <c r="E93" s="31" t="s">
        <v>19</v>
      </c>
      <c r="F93" s="31">
        <v>8</v>
      </c>
      <c r="G93" s="51" t="s">
        <v>16</v>
      </c>
      <c r="H93" s="50">
        <f t="shared" si="113"/>
        <v>0</v>
      </c>
      <c r="I93" s="50">
        <f t="shared" si="114"/>
        <v>0</v>
      </c>
      <c r="J93" s="56"/>
      <c r="K93" s="49">
        <v>5</v>
      </c>
      <c r="L93" s="50">
        <f t="shared" si="115"/>
        <v>0</v>
      </c>
      <c r="M93" s="50">
        <f t="shared" si="116"/>
        <v>0</v>
      </c>
      <c r="N93" s="50">
        <f t="shared" si="117"/>
        <v>0</v>
      </c>
      <c r="O93" s="7"/>
    </row>
    <row r="94" spans="1:15" ht="36" x14ac:dyDescent="0.25">
      <c r="A94" s="93">
        <v>6512</v>
      </c>
      <c r="B94" s="93">
        <v>4306</v>
      </c>
      <c r="C94" s="93" t="s">
        <v>156</v>
      </c>
      <c r="D94" s="93" t="s">
        <v>58</v>
      </c>
      <c r="E94" s="31" t="s">
        <v>19</v>
      </c>
      <c r="F94" s="31">
        <v>8</v>
      </c>
      <c r="G94" s="51" t="s">
        <v>16</v>
      </c>
      <c r="H94" s="50">
        <f t="shared" ref="H94" si="118">J94/1.05</f>
        <v>0</v>
      </c>
      <c r="I94" s="50">
        <f t="shared" si="114"/>
        <v>0</v>
      </c>
      <c r="J94" s="56"/>
      <c r="K94" s="49">
        <v>4</v>
      </c>
      <c r="L94" s="50">
        <f t="shared" ref="L94" si="119">+K94*H94</f>
        <v>0</v>
      </c>
      <c r="M94" s="50">
        <f t="shared" ref="M94" si="120">+K94*I94</f>
        <v>0</v>
      </c>
      <c r="N94" s="50">
        <f t="shared" si="117"/>
        <v>0</v>
      </c>
      <c r="O94" s="7"/>
    </row>
    <row r="95" spans="1:15" x14ac:dyDescent="0.25">
      <c r="A95" s="83"/>
      <c r="B95" s="84"/>
      <c r="C95" s="84"/>
      <c r="D95" s="87"/>
      <c r="E95" s="88"/>
      <c r="F95" s="88"/>
      <c r="G95" s="87"/>
      <c r="H95" s="85"/>
      <c r="I95" s="85"/>
      <c r="J95" s="89"/>
      <c r="K95" s="49"/>
      <c r="L95" s="50"/>
      <c r="M95" s="50"/>
      <c r="N95" s="50"/>
      <c r="O95" s="7"/>
    </row>
    <row r="96" spans="1:15" ht="32.25" customHeight="1" x14ac:dyDescent="0.25">
      <c r="A96" s="105" t="s">
        <v>34</v>
      </c>
      <c r="B96" s="106"/>
      <c r="C96" s="106"/>
      <c r="D96" s="106"/>
      <c r="E96" s="106"/>
      <c r="F96" s="106"/>
      <c r="G96" s="106"/>
      <c r="H96" s="106"/>
      <c r="I96" s="106"/>
      <c r="J96" s="106"/>
      <c r="K96" s="20">
        <f>SUM(K85:K94)</f>
        <v>86</v>
      </c>
      <c r="L96" s="19">
        <f>SUM(L85:L86)</f>
        <v>0</v>
      </c>
      <c r="M96" s="19">
        <f>SUM(M85:M86)</f>
        <v>0</v>
      </c>
      <c r="N96" s="19">
        <f>SUM(N85:N86)</f>
        <v>0</v>
      </c>
      <c r="O96" s="7"/>
    </row>
    <row r="97" spans="1:15" ht="26.25" customHeight="1" x14ac:dyDescent="0.25">
      <c r="A97" s="98" t="s">
        <v>62</v>
      </c>
      <c r="B97" s="99"/>
      <c r="C97" s="99"/>
      <c r="D97" s="99"/>
      <c r="E97" s="99"/>
      <c r="F97" s="99"/>
      <c r="G97" s="99"/>
      <c r="H97" s="99"/>
      <c r="I97" s="99"/>
      <c r="J97" s="99"/>
      <c r="K97" s="100"/>
      <c r="L97" s="64">
        <f>L12+L23+L39+L52+L58+L68+L83+L96</f>
        <v>0</v>
      </c>
      <c r="M97" s="64">
        <f>M12+M23+M39+M52+M58+M68+M83+M96</f>
        <v>0</v>
      </c>
      <c r="N97" s="64">
        <f>N12+N23+N39+N52+N58+N68+N83+N96</f>
        <v>0</v>
      </c>
      <c r="O97" s="7"/>
    </row>
    <row r="98" spans="1:15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</row>
    <row r="99" spans="1:15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7"/>
      <c r="M99" s="26"/>
      <c r="N99" s="26"/>
    </row>
    <row r="100" spans="1:15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</row>
    <row r="101" spans="1:15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</row>
    <row r="102" spans="1:15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</row>
    <row r="103" spans="1:15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</row>
    <row r="104" spans="1:15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</row>
    <row r="128" spans="15:15" x14ac:dyDescent="0.25">
      <c r="O128" t="s">
        <v>61</v>
      </c>
    </row>
  </sheetData>
  <mergeCells count="30">
    <mergeCell ref="B30:B31"/>
    <mergeCell ref="B32:B33"/>
    <mergeCell ref="B56:B57"/>
    <mergeCell ref="B70:B71"/>
    <mergeCell ref="A52:J52"/>
    <mergeCell ref="A58:J58"/>
    <mergeCell ref="A53:N53"/>
    <mergeCell ref="A1:N1"/>
    <mergeCell ref="A2:N2"/>
    <mergeCell ref="A4:N4"/>
    <mergeCell ref="A13:N13"/>
    <mergeCell ref="A40:N40"/>
    <mergeCell ref="A12:J12"/>
    <mergeCell ref="A23:J23"/>
    <mergeCell ref="A39:J39"/>
    <mergeCell ref="A24:N24"/>
    <mergeCell ref="B8:B9"/>
    <mergeCell ref="B14:B15"/>
    <mergeCell ref="B17:B18"/>
    <mergeCell ref="B19:B20"/>
    <mergeCell ref="B5:B6"/>
    <mergeCell ref="B25:B26"/>
    <mergeCell ref="B27:B28"/>
    <mergeCell ref="A97:K97"/>
    <mergeCell ref="A59:N59"/>
    <mergeCell ref="A69:N69"/>
    <mergeCell ref="A84:N84"/>
    <mergeCell ref="A96:J96"/>
    <mergeCell ref="A68:J68"/>
    <mergeCell ref="A83:J8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rowBreaks count="4" manualBreakCount="4">
    <brk id="23" max="14" man="1"/>
    <brk id="39" max="14" man="1"/>
    <brk id="52" max="14" man="1"/>
    <brk id="68" max="14" man="1"/>
  </rowBreaks>
  <colBreaks count="1" manualBreakCount="1">
    <brk id="14" max="1048575" man="1"/>
  </colBreaks>
  <ignoredErrors>
    <ignoredError sqref="I1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4" sqref="C14"/>
    </sheetView>
  </sheetViews>
  <sheetFormatPr defaultRowHeight="15" x14ac:dyDescent="0.25"/>
  <sheetData>
    <row r="1" spans="1:8" x14ac:dyDescent="0.25">
      <c r="A1" s="2"/>
      <c r="B1" s="2"/>
      <c r="C1" s="3"/>
      <c r="D1" s="3"/>
      <c r="E1" s="4"/>
      <c r="F1" s="5"/>
      <c r="G1" s="4"/>
      <c r="H1" s="6"/>
    </row>
    <row r="2" spans="1:8" x14ac:dyDescent="0.25">
      <c r="A2" s="2"/>
      <c r="B2" s="2"/>
      <c r="C2" s="3"/>
      <c r="D2" s="3"/>
      <c r="E2" s="4"/>
      <c r="F2" s="5"/>
      <c r="G2" s="4"/>
      <c r="H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korisnik</dc:creator>
  <cp:keywords/>
  <dc:description/>
  <cp:lastModifiedBy>Barbara</cp:lastModifiedBy>
  <cp:revision/>
  <cp:lastPrinted>2023-07-18T07:52:44Z</cp:lastPrinted>
  <dcterms:created xsi:type="dcterms:W3CDTF">2021-07-05T07:08:12Z</dcterms:created>
  <dcterms:modified xsi:type="dcterms:W3CDTF">2026-08-12T10:06:20Z</dcterms:modified>
  <cp:category/>
  <cp:contentStatus/>
</cp:coreProperties>
</file>