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ZARKO\Desktop\UDŽBENICI 2025\"/>
    </mc:Choice>
  </mc:AlternateContent>
  <xr:revisionPtr revIDLastSave="0" documentId="13_ncr:1_{657F21F2-B162-4936-A868-45557A668DC9}" xr6:coauthVersionLast="37" xr6:coauthVersionMax="37" xr10:uidLastSave="{00000000-0000-0000-0000-000000000000}"/>
  <bookViews>
    <workbookView xWindow="0" yWindow="0" windowWidth="13890" windowHeight="11655" xr2:uid="{00000000-000D-0000-FFFF-FFFF00000000}"/>
  </bookViews>
  <sheets>
    <sheet name="List1" sheetId="1" r:id="rId1"/>
    <sheet name="List2" sheetId="2" r:id="rId2"/>
  </sheets>
  <definedNames>
    <definedName name="_xlnm.Print_Area" localSheetId="0">List1!$A$1:$N$85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I76" i="1" s="1"/>
  <c r="M76" i="1" s="1"/>
  <c r="L76" i="1"/>
  <c r="N76" i="1"/>
  <c r="H72" i="1"/>
  <c r="I72" i="1" s="1"/>
  <c r="M72" i="1" s="1"/>
  <c r="N72" i="1"/>
  <c r="H73" i="1"/>
  <c r="I73" i="1" s="1"/>
  <c r="M73" i="1" s="1"/>
  <c r="N73" i="1"/>
  <c r="H74" i="1"/>
  <c r="I74" i="1" s="1"/>
  <c r="M74" i="1" s="1"/>
  <c r="L74" i="1"/>
  <c r="N74" i="1"/>
  <c r="H75" i="1"/>
  <c r="I75" i="1" s="1"/>
  <c r="M75" i="1" s="1"/>
  <c r="N75" i="1"/>
  <c r="N71" i="1"/>
  <c r="H71" i="1"/>
  <c r="L71" i="1" s="1"/>
  <c r="I71" i="1" l="1"/>
  <c r="M71" i="1" s="1"/>
  <c r="L72" i="1"/>
  <c r="L75" i="1"/>
  <c r="L73" i="1"/>
  <c r="H23" i="1"/>
  <c r="I23" i="1" s="1"/>
  <c r="M23" i="1" s="1"/>
  <c r="L23" i="1"/>
  <c r="N23" i="1"/>
  <c r="H24" i="1"/>
  <c r="I24" i="1" s="1"/>
  <c r="M24" i="1" s="1"/>
  <c r="N24" i="1"/>
  <c r="H17" i="1"/>
  <c r="I17" i="1" s="1"/>
  <c r="M17" i="1" s="1"/>
  <c r="N17" i="1"/>
  <c r="H18" i="1"/>
  <c r="I18" i="1" s="1"/>
  <c r="M18" i="1" s="1"/>
  <c r="N18" i="1"/>
  <c r="H19" i="1"/>
  <c r="I19" i="1" s="1"/>
  <c r="M19" i="1" s="1"/>
  <c r="N19" i="1"/>
  <c r="H20" i="1"/>
  <c r="I20" i="1" s="1"/>
  <c r="M20" i="1" s="1"/>
  <c r="N20" i="1"/>
  <c r="H21" i="1"/>
  <c r="I21" i="1" s="1"/>
  <c r="M21" i="1" s="1"/>
  <c r="N21" i="1"/>
  <c r="L20" i="1" l="1"/>
  <c r="L17" i="1"/>
  <c r="L21" i="1"/>
  <c r="L19" i="1"/>
  <c r="L24" i="1"/>
  <c r="L18" i="1"/>
  <c r="K82" i="1"/>
  <c r="K78" i="1"/>
  <c r="K68" i="1" l="1"/>
  <c r="K57" i="1"/>
  <c r="K47" i="1"/>
  <c r="K35" i="1"/>
  <c r="K26" i="1"/>
  <c r="K11" i="1"/>
  <c r="N5" i="1"/>
  <c r="H62" i="1" l="1"/>
  <c r="I62" i="1" s="1"/>
  <c r="M62" i="1" s="1"/>
  <c r="N62" i="1"/>
  <c r="H59" i="1"/>
  <c r="I59" i="1" s="1"/>
  <c r="M59" i="1" s="1"/>
  <c r="N59" i="1"/>
  <c r="H53" i="1"/>
  <c r="I53" i="1" s="1"/>
  <c r="M53" i="1" s="1"/>
  <c r="N53" i="1"/>
  <c r="L62" i="1" l="1"/>
  <c r="L59" i="1"/>
  <c r="L53" i="1"/>
  <c r="H7" i="1"/>
  <c r="I7" i="1" s="1"/>
  <c r="M7" i="1" s="1"/>
  <c r="N7" i="1"/>
  <c r="H8" i="1"/>
  <c r="I8" i="1" s="1"/>
  <c r="M8" i="1" s="1"/>
  <c r="N8" i="1"/>
  <c r="L7" i="1" l="1"/>
  <c r="L8" i="1"/>
  <c r="N66" i="1"/>
  <c r="N43" i="1"/>
  <c r="N39" i="1"/>
  <c r="N40" i="1"/>
  <c r="H66" i="1"/>
  <c r="I66" i="1" s="1"/>
  <c r="M66" i="1" s="1"/>
  <c r="H63" i="1"/>
  <c r="I63" i="1" s="1"/>
  <c r="M63" i="1" s="1"/>
  <c r="N63" i="1"/>
  <c r="H64" i="1"/>
  <c r="I64" i="1" s="1"/>
  <c r="M64" i="1" s="1"/>
  <c r="N64" i="1"/>
  <c r="H65" i="1"/>
  <c r="I65" i="1" s="1"/>
  <c r="M65" i="1" s="1"/>
  <c r="N65" i="1"/>
  <c r="H67" i="1"/>
  <c r="I67" i="1" s="1"/>
  <c r="M67" i="1" s="1"/>
  <c r="N67" i="1"/>
  <c r="H43" i="1"/>
  <c r="I43" i="1" s="1"/>
  <c r="M43" i="1" s="1"/>
  <c r="H39" i="1"/>
  <c r="I39" i="1" s="1"/>
  <c r="M39" i="1" s="1"/>
  <c r="H40" i="1"/>
  <c r="I40" i="1" s="1"/>
  <c r="M40" i="1" s="1"/>
  <c r="N15" i="1"/>
  <c r="H15" i="1"/>
  <c r="I15" i="1" s="1"/>
  <c r="M15" i="1" s="1"/>
  <c r="L40" i="1" l="1"/>
  <c r="L66" i="1"/>
  <c r="L43" i="1"/>
  <c r="L39" i="1"/>
  <c r="L63" i="1"/>
  <c r="L65" i="1"/>
  <c r="L67" i="1"/>
  <c r="L64" i="1"/>
  <c r="L15" i="1"/>
  <c r="H5" i="1" l="1"/>
  <c r="H6" i="1"/>
  <c r="H9" i="1"/>
  <c r="H10" i="1"/>
  <c r="H81" i="1" l="1"/>
  <c r="I81" i="1" s="1"/>
  <c r="M81" i="1" s="1"/>
  <c r="H22" i="1"/>
  <c r="N45" i="1"/>
  <c r="H45" i="1"/>
  <c r="N54" i="1"/>
  <c r="H54" i="1"/>
  <c r="I54" i="1" s="1"/>
  <c r="M54" i="1" s="1"/>
  <c r="N49" i="1"/>
  <c r="N51" i="1"/>
  <c r="N52" i="1"/>
  <c r="N55" i="1"/>
  <c r="N56" i="1"/>
  <c r="H49" i="1"/>
  <c r="I49" i="1" s="1"/>
  <c r="M49" i="1" s="1"/>
  <c r="H51" i="1"/>
  <c r="I51" i="1" s="1"/>
  <c r="M51" i="1" s="1"/>
  <c r="H52" i="1"/>
  <c r="I52" i="1" s="1"/>
  <c r="M52" i="1" s="1"/>
  <c r="H55" i="1"/>
  <c r="L55" i="1" s="1"/>
  <c r="H56" i="1"/>
  <c r="L56" i="1" s="1"/>
  <c r="N44" i="1"/>
  <c r="H44" i="1"/>
  <c r="L44" i="1" s="1"/>
  <c r="N14" i="1"/>
  <c r="N16" i="1"/>
  <c r="N22" i="1"/>
  <c r="H14" i="1"/>
  <c r="L14" i="1" s="1"/>
  <c r="H16" i="1"/>
  <c r="L16" i="1" s="1"/>
  <c r="N6" i="1"/>
  <c r="N9" i="1"/>
  <c r="N10" i="1"/>
  <c r="I6" i="1"/>
  <c r="M6" i="1" s="1"/>
  <c r="L5" i="1"/>
  <c r="I5" i="1"/>
  <c r="M5" i="1" s="1"/>
  <c r="H28" i="1"/>
  <c r="I28" i="1" s="1"/>
  <c r="M28" i="1" s="1"/>
  <c r="H29" i="1"/>
  <c r="I29" i="1" s="1"/>
  <c r="M29" i="1" s="1"/>
  <c r="H60" i="1"/>
  <c r="I60" i="1" s="1"/>
  <c r="M60" i="1" s="1"/>
  <c r="H61" i="1"/>
  <c r="I61" i="1" s="1"/>
  <c r="M61" i="1" s="1"/>
  <c r="H77" i="1"/>
  <c r="I77" i="1" s="1"/>
  <c r="M77" i="1" s="1"/>
  <c r="H80" i="1"/>
  <c r="L80" i="1" s="1"/>
  <c r="H70" i="1"/>
  <c r="I70" i="1" s="1"/>
  <c r="M70" i="1" s="1"/>
  <c r="M78" i="1" s="1"/>
  <c r="H38" i="1"/>
  <c r="L38" i="1" s="1"/>
  <c r="H41" i="1"/>
  <c r="I41" i="1" s="1"/>
  <c r="M41" i="1" s="1"/>
  <c r="H42" i="1"/>
  <c r="I42" i="1" s="1"/>
  <c r="M42" i="1" s="1"/>
  <c r="H37" i="1"/>
  <c r="L37" i="1" s="1"/>
  <c r="H30" i="1"/>
  <c r="I30" i="1" s="1"/>
  <c r="M30" i="1" s="1"/>
  <c r="H31" i="1"/>
  <c r="I31" i="1" s="1"/>
  <c r="M31" i="1" s="1"/>
  <c r="H32" i="1"/>
  <c r="I32" i="1" s="1"/>
  <c r="M32" i="1" s="1"/>
  <c r="H13" i="1"/>
  <c r="I13" i="1" s="1"/>
  <c r="M13" i="1" s="1"/>
  <c r="L10" i="1"/>
  <c r="I10" i="1"/>
  <c r="M10" i="1" s="1"/>
  <c r="L9" i="1"/>
  <c r="I9" i="1"/>
  <c r="M9" i="1" s="1"/>
  <c r="N70" i="1"/>
  <c r="N80" i="1"/>
  <c r="N81" i="1"/>
  <c r="N77" i="1"/>
  <c r="N60" i="1"/>
  <c r="N61" i="1"/>
  <c r="N38" i="1"/>
  <c r="N41" i="1"/>
  <c r="N42" i="1"/>
  <c r="N37" i="1"/>
  <c r="N29" i="1"/>
  <c r="N30" i="1"/>
  <c r="N31" i="1"/>
  <c r="N32" i="1"/>
  <c r="N28" i="1"/>
  <c r="N13" i="1"/>
  <c r="N11" i="1" l="1"/>
  <c r="M11" i="1"/>
  <c r="N78" i="1"/>
  <c r="N26" i="1"/>
  <c r="N82" i="1"/>
  <c r="N35" i="1"/>
  <c r="N68" i="1"/>
  <c r="M68" i="1"/>
  <c r="L54" i="1"/>
  <c r="L32" i="1"/>
  <c r="L49" i="1"/>
  <c r="L51" i="1"/>
  <c r="L61" i="1"/>
  <c r="L13" i="1"/>
  <c r="L41" i="1"/>
  <c r="L70" i="1"/>
  <c r="I14" i="1"/>
  <c r="M14" i="1" s="1"/>
  <c r="L29" i="1"/>
  <c r="I44" i="1"/>
  <c r="M44" i="1" s="1"/>
  <c r="L52" i="1"/>
  <c r="I37" i="1"/>
  <c r="M37" i="1" s="1"/>
  <c r="N57" i="1"/>
  <c r="I22" i="1"/>
  <c r="M22" i="1" s="1"/>
  <c r="L22" i="1"/>
  <c r="L31" i="1"/>
  <c r="N47" i="1"/>
  <c r="L81" i="1"/>
  <c r="L60" i="1"/>
  <c r="L42" i="1"/>
  <c r="I38" i="1"/>
  <c r="M38" i="1" s="1"/>
  <c r="L30" i="1"/>
  <c r="L28" i="1"/>
  <c r="I16" i="1"/>
  <c r="M16" i="1" s="1"/>
  <c r="L77" i="1"/>
  <c r="L6" i="1"/>
  <c r="L11" i="1" s="1"/>
  <c r="I55" i="1"/>
  <c r="M55" i="1" s="1"/>
  <c r="I80" i="1"/>
  <c r="M80" i="1" s="1"/>
  <c r="I56" i="1"/>
  <c r="M56" i="1" s="1"/>
  <c r="L45" i="1"/>
  <c r="I45" i="1"/>
  <c r="M45" i="1" s="1"/>
  <c r="L26" i="1" l="1"/>
  <c r="L68" i="1"/>
  <c r="L78" i="1"/>
  <c r="M26" i="1"/>
  <c r="M82" i="1"/>
  <c r="L82" i="1"/>
  <c r="M35" i="1"/>
  <c r="L47" i="1"/>
  <c r="N83" i="1"/>
  <c r="L35" i="1"/>
  <c r="L57" i="1"/>
  <c r="M47" i="1"/>
  <c r="M57" i="1"/>
  <c r="L83" i="1" l="1"/>
  <c r="M83" i="1"/>
</calcChain>
</file>

<file path=xl/sharedStrings.xml><?xml version="1.0" encoding="utf-8"?>
<sst xmlns="http://schemas.openxmlformats.org/spreadsheetml/2006/main" count="278" uniqueCount="141">
  <si>
    <t>OSNOVNA ŠKOLA ZLATAR BISTRICA</t>
  </si>
  <si>
    <t>Reg. broj</t>
  </si>
  <si>
    <t>Šifra kompleta</t>
  </si>
  <si>
    <t>Naziv udžbenika</t>
  </si>
  <si>
    <t>Autori</t>
  </si>
  <si>
    <t>Vrsta izdanja</t>
  </si>
  <si>
    <t>Razred</t>
  </si>
  <si>
    <t>Nakladnik</t>
  </si>
  <si>
    <t>Jedinična cijena bez PDV-a</t>
  </si>
  <si>
    <t>PDV</t>
  </si>
  <si>
    <t>Jedinična cijena s PDV-om</t>
  </si>
  <si>
    <t>Količina (kom)</t>
  </si>
  <si>
    <t>Ukupna cijena bez PDV-a</t>
  </si>
  <si>
    <t>Ukupna cijena s PDV-om</t>
  </si>
  <si>
    <t>1.RAZRED</t>
  </si>
  <si>
    <t>radni udžbenik</t>
  </si>
  <si>
    <t>Alfa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</si>
  <si>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</si>
  <si>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</si>
  <si>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udžbenik</t>
  </si>
  <si>
    <t>Školska knjiga</t>
  </si>
  <si>
    <t>Lea Jambrek Topić, Elizabeta Šnajder</t>
  </si>
  <si>
    <t>UKUPNO</t>
  </si>
  <si>
    <t>2.RAZRED</t>
  </si>
  <si>
    <t>Profil Klett</t>
  </si>
  <si>
    <t>Josipa Blagus, Nataša Ljubić Klemše, Ana Flisar Odorčić, Ivana Ružić, Nikola Mihočka</t>
  </si>
  <si>
    <t>3.RAZRED</t>
  </si>
  <si>
    <t>Dubravka Glasnović Gracin, Gabriela Žokalj, Tanja Soucie</t>
  </si>
  <si>
    <t>E-SVIJET 3 : radni udžbenik informatike s dodatnim digitalnim sadržajima u trećem razredu osnovne škole</t>
  </si>
  <si>
    <t>4.RAZRED</t>
  </si>
  <si>
    <t>4.</t>
  </si>
  <si>
    <t>4</t>
  </si>
  <si>
    <t>E-SVIJET 4 : radni udžbenik informatike s dodatnim digitalnim sadržajima u četvrtom razredu osnovne škole</t>
  </si>
  <si>
    <t>Josipa Blagus, Nataša Ljubić Klemše, Ivana Ružić, Mario Stančić</t>
  </si>
  <si>
    <t>UKUPNO:</t>
  </si>
  <si>
    <t>5.RAZRED</t>
  </si>
  <si>
    <t>HRVATSKI ZA 5 : radni udžbenik za pomoć učenicima pri učenju hrvatskoga jezika u petome razredu osnovne škole, 1. dio</t>
  </si>
  <si>
    <t>Snježana Čubrilo, Sandra Vitković</t>
  </si>
  <si>
    <t>HRVATSKI ZA 5 : radni udžbenik za pomoć učenicima pri učenju hrvatskoga jezika u petome razredu osnovne škole, 2. dio</t>
  </si>
  <si>
    <t>ALFA</t>
  </si>
  <si>
    <t>GUT GEMACHT! 5 : udžbenik njemačkoga jezika s dodatnim digitalnim sadržajima u petome razredu osnovne škole, 5. godina učenja</t>
  </si>
  <si>
    <t>Jasmina Troha, Ivana Valjak Ilić</t>
  </si>
  <si>
    <t>ŠK</t>
  </si>
  <si>
    <t>PRIRODA 5 : radni udžbenik iz prirode za peti razred osnovne škole (za učenike kojima je određen primjereni program osnovnog odgoja i obrazovanja)</t>
  </si>
  <si>
    <t>Marijana Bastić, Valerija Begić, Ana Bakarić, Bernarda Kralj Golub</t>
  </si>
  <si>
    <t>5</t>
  </si>
  <si>
    <t>MOJA NAJDRAŽA POVIJEST 5 : RADNI UDŽBENIK POVIJEST 5. RAZRED ZA UČENIKE/UČENICE S TEŠKOĆAMA</t>
  </si>
  <si>
    <t>Daniela Jugo Superina, Nera Malbaša Kovačić</t>
  </si>
  <si>
    <t>Alka script</t>
  </si>
  <si>
    <t>MOJA ZEMLJA 1 : udžbenik iz geografije za peti razred osnovne škole (za učenike kojima je određen primjereni program osnovnog odgoja i obrazovanja)</t>
  </si>
  <si>
    <t>Ivan Gambiroža, Josip Jukić, Dinko Marin, Ana Mesić</t>
  </si>
  <si>
    <t>6.RAZRED</t>
  </si>
  <si>
    <t>GUT GEMACHT! 6 : udžbenik I RADNA BILJEŽNICA njemačkog jezika s dodatnim digitalnim sadržajima u šestom razredu osnovne škole, 6. godina učenja</t>
  </si>
  <si>
    <t>udžbenik i RB</t>
  </si>
  <si>
    <t>MOJA NAJDRAŽA POVIJEST 6 : udžbenik za Povijest za 6. razred osnovne škole</t>
  </si>
  <si>
    <t>HRVATSKA ČITANKA 6 : radni udžbenik za dopunski i individualizirani rad iz hrvatskog jezika za 6. razred osnovne škole</t>
  </si>
  <si>
    <t>Vesna Dunatov, Anita Petrić, Marija Čelan-Mijić, Ivana Šabić</t>
  </si>
  <si>
    <t>6.</t>
  </si>
  <si>
    <t>Naklada Ljevak</t>
  </si>
  <si>
    <t>HRVATSKA KRIJESNICA 6 : radni udžbenik za dopunski i individualizirani rad iz hrvatskog jezika za 6. razred osnovne škole</t>
  </si>
  <si>
    <t>PRIRODA 6 : radni udžbenik iz prirode za šesti razred osnovne škole (za učenike kojima je određen primjereni program osnovnog odgoja i obrazovanja)</t>
  </si>
  <si>
    <t>MOJA ZEMLJA 2 : udžbenik iz geografije za šesti razred osnovne škole (za učenike kojima je određen primjereni program osnovnog odgoja i obrazovanja)</t>
  </si>
  <si>
    <t>7.RAZRED</t>
  </si>
  <si>
    <t>GUT GEMACHT! 7 : udžbenik i RADNA BILJEŽICA njemačkog jezika s dodatnim digitalnim sadržajima u sedmom razredu osnovne škole, 7. godina učenja</t>
  </si>
  <si>
    <t>Ante Kožul, Silvija Krpes, Krunoslav Samardžić, Milan Vukelić</t>
  </si>
  <si>
    <t>Mirjana Jukić, Slavica Kovač, Iverka Kraševac, Dubravka Težak, Martina Tunuković, Martina Valec-Rebić</t>
  </si>
  <si>
    <t>Mirela Mamić, Veronika Peradinović, Nikolina Ribarić</t>
  </si>
  <si>
    <t>8.RAZRED</t>
  </si>
  <si>
    <t>GUT GEMACHT! 8 : radni udžbenik njemačkog jezika u osmom razredu osnovne škole, 8. godina učenja s dodatnim digitalnim sadržajima</t>
  </si>
  <si>
    <t xml:space="preserve"> </t>
  </si>
  <si>
    <t>SVEUKUPNO</t>
  </si>
  <si>
    <t>Sonja Ivić, Marija Krmpotić</t>
  </si>
  <si>
    <t xml:space="preserve"> udžbenik</t>
  </si>
  <si>
    <t>Alfa d.d.</t>
  </si>
  <si>
    <t>Sanja Jakovljević Rogić, Dubravka Miklec, Graciella Prtajin</t>
  </si>
  <si>
    <t>Dunja Pavličević-Franić, Vladimira Velički, Katarina Aladrović Slovaček, Vlatka Domišljanović</t>
  </si>
  <si>
    <t>Kristina Drezgić, Andrea Pavić, Ana Trucek</t>
  </si>
  <si>
    <t>#MOJPORTAL5 : udžbenik za pomoć u učenju informatike u petom razredu osnovne škole s dodatnim digitalnim sadržajima</t>
  </si>
  <si>
    <t>HRVATSKA ČITANKA 6 : hrvatski jezik - čitanka za 6. razred osnovne škole</t>
  </si>
  <si>
    <t>#MOJPORTAL6 : udžbenik za pomoć u učenju informatike u šestom razredu osnovne škole s dodatnim digitalnim sadržajima</t>
  </si>
  <si>
    <t>Ben Wetz, Robert Quinn</t>
  </si>
  <si>
    <t>PROJECT EXPLORE PLUS STARTER : Class book with Online Practice; udžbenik engleskog jezika za 5. razred osnovne škole, 2. godina učenja</t>
  </si>
  <si>
    <t>Sarah Philips, Paul Shipton (temeljeno na originalnom konceptu Toma Hutchinsona)</t>
  </si>
  <si>
    <t>PROJECT EXPLORE PLUS 1 : Class book with Online Practice : udžbenik engleskog jezika za 6. razred osnovne škole, 3. godina učenja</t>
  </si>
  <si>
    <t>Sarah Phillips, Paul Shipton (temeljeno na originalnom konceptu Toma Hutchinsona)</t>
  </si>
  <si>
    <t>PROJECT EXPLORE PLUS 2 : Class book with Online Practice : udžbenik engleskog jezika za 7. razred osnovne škole, 4. godina učenja</t>
  </si>
  <si>
    <t>Sylvia Wheeldon, Paul Shipton (temeljeno na originalnom konceptu Toma Hutchinsona)</t>
  </si>
  <si>
    <t>PROJECT EXPLORE PLUS 3 : Class book with Online Practice - udžbenik engleskog jezika za 8. razred osnovne škole, 5. godina učenja</t>
  </si>
  <si>
    <t>Popis udžbenika za narudžbu za školsku godinu 2025./2026.</t>
  </si>
  <si>
    <t>MOJI TRAGOVI 1 (PRVI TRAG, TRAG U RIJEČI, TRAG U PRIČI), radna početnica za prvi razred osnovne škole 1.,2., i 3.dio</t>
  </si>
  <si>
    <t>Vesna Budinski. Martina Kollar Billege, Gordana Ivančić, Vlatka Mijić, Nevenka Puh Malogorski</t>
  </si>
  <si>
    <t xml:space="preserve"> radni udžbenik</t>
  </si>
  <si>
    <t>Profil Klett d.o.o.</t>
  </si>
  <si>
    <t>GUT GEMACHT1 udžbenik njemačkog jezika s dodatnim digitalnim sadržajima u 1.raz osn.škole</t>
  </si>
  <si>
    <t>SUPER MATEMATIKA ZA PRAVE TRAGAČE 1, radni udžbenik matematike za prvi razred osnovne škole, 1. dio</t>
  </si>
  <si>
    <t>Marijana Martić, Gordana Ivančić, Lorena Kuvačić Roje, Esma Sarajčev, Dubravka Tkalčec</t>
  </si>
  <si>
    <t>SUPER MATEMATIKA ZA PRAVE TRAGAČE 1, radni udžbenik matematike za prvi razred osnovne škole, 2. dio</t>
  </si>
  <si>
    <t>POGLED U SVIJET 1, TRAGOM PRIRODE I DRUŠTVA, radni udžbenik prirode i društva za prvi razred osnovne škole</t>
  </si>
  <si>
    <t>Sanja Škreblin, Sanja Basta, Nataša Svoboda Arnautov</t>
  </si>
  <si>
    <t>ŠKRINJICA SLOVA I RIJEČI 2, prvi dio - Integrirani radni udžbenik iz hrvatskoga jezika za drugi razred osnovne škole</t>
  </si>
  <si>
    <t>dr. sc. Dubravka Težak, dr. sc. Marina Gabelica, Vesna Marjanović, Andrea Škribulja Horvat</t>
  </si>
  <si>
    <t>ŠKRINJICA SLOVA I RIJEČI 2, drugi dio - Integrirani radni udžbenik iz hrvatskoga jezika za drugi razred osnovne škole</t>
  </si>
  <si>
    <t>ŠKRINJICA SLOVA I RIJEČI 2, prvi dio - Integrirani radni udžbenik iz hrvatskoga jezika za drugi razred osnovne škole (za učenike kojima je određen primjereni program osnovnog odgoja i obrazovanja)</t>
  </si>
  <si>
    <t>udžbenik (primjereni program)</t>
  </si>
  <si>
    <t>ŠKRINJICA SLOVA I RIJEČI 2, drugi dio - Integrirani radni udžbenik iz hrvatskoga jezika za drugi razred osnovne škole (za učenike kojima je određen primjereni program osnovnog odgoja i obrazovanja)</t>
  </si>
  <si>
    <t>GUT GEMACHT2 udžbenik njemačkog jezika s dodatnim digitalnim sadržajima u 2.raz osn.škole</t>
  </si>
  <si>
    <t>OTKRIVAMO MATEMATIKU 2, prvi dio - Radni udžbenik iz matematike za drugi razred osnovne</t>
  </si>
  <si>
    <t>dr. sc. Dubravka Glasnović Gracin, Gabriela Žokalj, Tanja Souce</t>
  </si>
  <si>
    <t>OTKRIVAMO MATEMATIKU 2, drugi dio - Radni udžbenik iz matematike za drugi razred osnovne</t>
  </si>
  <si>
    <t>OTKRIVAMO MATEMATIKU 2, prvi dio - Radni udžbenik iz matematike za drugi razred osnovne škole (za učenike kojima je određen primjereni program osnovnog odgoja i obrazovanja)</t>
  </si>
  <si>
    <t>OTKRIVAMO MATEMATIKU 2, drugi dio - Radni udžbenik iz matematike za drugi razred osnovne škole (za učenike kojima je određen primjereni program osnovnog odgoja i obrazovanja)</t>
  </si>
  <si>
    <t>PRIRODA, DRUŠTVO I JA 2 - Radni udžbenik iz prirode i društva za drugi razred osnovne škole</t>
  </si>
  <si>
    <t>PRIRODA, DRUŠTVO I JA 2 - Radni udžbenik iz prirode i društva za drugi razred osnovne škole (za učenike kojima je određen primjereni program osnovnog odgoja i obrazovanja)</t>
  </si>
  <si>
    <t>dr. sc. Mila Bulić , Gordana Kralj, Lidija Križanić, Karmen Hlad, Andreja Kovač, Andreja Kosorčić</t>
  </si>
  <si>
    <t>E-SVIJET 2 : radni udžbenik informatike s dodatnim digitalnim sadržajima u drugom razredu</t>
  </si>
  <si>
    <t>ZLATNA VRATA 3 : integrirani radni udžbenik hrvatskoga jezika s dodatnim digitalnim</t>
  </si>
  <si>
    <t>GUT GEMACHT3 udžbenik njemačkog jezika s dodatnim digitalnim sadržajima u 3.raz osn.škole</t>
  </si>
  <si>
    <t>MOJ SRETNI BROJ 3 : udžbenik matematike s dodatnim digitalnim sadržajima u trećem razredu osnovne škole</t>
  </si>
  <si>
    <t>ISTRAŽUJEMO NAŠ SVIJET 3 : udžbenik prirode i društva s dodatnim digitalnim sadržajima u trećem razredu osnovne škole</t>
  </si>
  <si>
    <t>Alena Letina, Tamara Kisovar Ivanda, Zdenko Braičić</t>
  </si>
  <si>
    <t>ČITAM I PIŠEM 4 - Radni udžbenik iz hrvatskoga jezika za četvrti razred osnovne škole</t>
  </si>
  <si>
    <t>ČITAM I PIŠEM 4 - Radna čitanka iz hrvatskoga jezika za četvrti razred osnovne škole</t>
  </si>
  <si>
    <t>Tamara Turza-Bogdan, Slavica Pospiš</t>
  </si>
  <si>
    <t>GUT GEMACHT! 4 : udžbenik njemačkoga jezika s dodatnim digitalnim sadržajima u 4. razredu osn.šk.</t>
  </si>
  <si>
    <t xml:space="preserve">OTKRIVAMO MATEMATIKU 4, prvi dio </t>
  </si>
  <si>
    <t xml:space="preserve">OTKRIVAMO MATEMATIKU 4, drugi dio </t>
  </si>
  <si>
    <t xml:space="preserve">PRIRODA, DRUŠTVO I JA 4 </t>
  </si>
  <si>
    <t>Nikola Štambak, Tomislav Šarlija, Dragana Mamić,Gordana Kralj, dr. sc. Mila Bulić</t>
  </si>
  <si>
    <t>SVIJET GLAZBE 4</t>
  </si>
  <si>
    <t>Nera Đonlić, Ana Ostojić, Domagoj Brlečić</t>
  </si>
  <si>
    <t>ENGLISH PLUS STARTER : Student's Book - udžbenik engleskog jezika za 4. razred osnovne</t>
  </si>
  <si>
    <t>Oxford, Profil-Klett</t>
  </si>
  <si>
    <t>MOJA ZEMLJA 3: udžbenik iz geografije za šesti razred osnovne škole (za učenike kojima je određen primjereni program osnovnog odgoja i obrazovanja)</t>
  </si>
  <si>
    <t>HRVATSKA ČITANKA 7 : radni udžbenik za dopunski i individualizirani rad iz hrvatskog jezika za 7. razred osnovne škole</t>
  </si>
  <si>
    <t>HRVATSKA KRIJESNICA 7 : radni udžbenik za dopunski i individualizirani rad iz hrvatskog jezika za 7. razred osnovne škole</t>
  </si>
  <si>
    <t>Moja najdraža povijest 7: Radni udžbenik povijesti za 7. razred osnovne škole za učenike s teškoćama u učenju.</t>
  </si>
  <si>
    <t>Dinko Benčić, Liljana Host</t>
  </si>
  <si>
    <t>KEMIJA 7 : radni udžbenik iz kemije za sedmi razred osnovne škole (za učenike kojima je određen primjereni program osnovnog odgoja i obrazovanja)</t>
  </si>
  <si>
    <t>BIOLOGIJA 7 - Udžbenik iz biologije za sedmi razred osnovne škole (za učenike kojima je određen primjereni program osnovnog odgoja i obrazovanja)</t>
  </si>
  <si>
    <t>Valerija Begić, Marijana Bastić, Ana Bakarić, Bernarda Kralj Golub, Julijana Madaj Prpić</t>
  </si>
  <si>
    <t xml:space="preserve">udžbenik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</si>
</sst>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3">
    <xf numFmtId="0" fontId="0" fillId="0" borderId="0"/>
    <xf numFmtId="0" fontId="3" fillId="0" borderId="0" applyNumberFormat="0" applyBorder="0" applyProtection="0"/>
    <xf numFmtId="0" fontId="3" fillId="0" borderId="0" applyNumberFormat="0" applyBorder="0" applyProtection="0"/>
  </cellStyleXfs>
  <cellXfs count="122">
    <xf numFmtId="0" fontId="0" fillId="0" borderId="0" xfId="0"/>
    <xf numFmtId="0" fontId="0" fillId="3" borderId="0" xfId="0" applyFill="1"/>
    <xf numFmtId="0" fontId="2" fillId="0" borderId="6" xfId="0" applyFont="1" applyBorder="1" applyAlignment="1" applyProtection="1">
      <alignment horizontal="center" vertical="center" wrapText="1" readingOrder="1"/>
      <protection locked="0"/>
    </xf>
    <xf numFmtId="0" fontId="2" fillId="2" borderId="6" xfId="0" applyFont="1" applyFill="1" applyBorder="1" applyAlignment="1" applyProtection="1">
      <alignment horizontal="left" vertical="center" wrapText="1" readingOrder="1"/>
      <protection locked="0"/>
    </xf>
    <xf numFmtId="0" fontId="2" fillId="2" borderId="6" xfId="0" applyFont="1" applyFill="1" applyBorder="1" applyAlignment="1" applyProtection="1">
      <alignment horizontal="center" vertical="center" wrapText="1" readingOrder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5" borderId="0" xfId="0" applyFill="1"/>
    <xf numFmtId="0" fontId="5" fillId="3" borderId="0" xfId="0" applyFont="1" applyFill="1"/>
    <xf numFmtId="0" fontId="6" fillId="6" borderId="2" xfId="0" applyFont="1" applyFill="1" applyBorder="1" applyAlignment="1">
      <alignment horizontal="center" vertical="center" wrapText="1" readingOrder="1"/>
    </xf>
    <xf numFmtId="49" fontId="6" fillId="6" borderId="2" xfId="0" applyNumberFormat="1" applyFont="1" applyFill="1" applyBorder="1" applyAlignment="1">
      <alignment horizontal="center" vertical="center" wrapText="1" readingOrder="1"/>
    </xf>
    <xf numFmtId="4" fontId="6" fillId="6" borderId="2" xfId="0" applyNumberFormat="1" applyFont="1" applyFill="1" applyBorder="1" applyAlignment="1">
      <alignment horizontal="center" vertical="center" wrapText="1" readingOrder="1"/>
    </xf>
    <xf numFmtId="4" fontId="6" fillId="6" borderId="3" xfId="0" applyNumberFormat="1" applyFont="1" applyFill="1" applyBorder="1" applyAlignment="1">
      <alignment horizontal="center" vertical="center" wrapText="1" readingOrder="1"/>
    </xf>
    <xf numFmtId="4" fontId="6" fillId="6" borderId="4" xfId="0" applyNumberFormat="1" applyFont="1" applyFill="1" applyBorder="1" applyAlignment="1">
      <alignment horizontal="center" vertical="center" wrapText="1" readingOrder="1"/>
    </xf>
    <xf numFmtId="4" fontId="6" fillId="6" borderId="5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readingOrder="1"/>
    </xf>
    <xf numFmtId="4" fontId="4" fillId="3" borderId="1" xfId="0" applyNumberFormat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4" fontId="8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 readingOrder="1"/>
    </xf>
    <xf numFmtId="4" fontId="7" fillId="4" borderId="1" xfId="0" applyNumberFormat="1" applyFont="1" applyFill="1" applyBorder="1" applyAlignment="1">
      <alignment horizontal="center" vertical="center" readingOrder="1"/>
    </xf>
    <xf numFmtId="0" fontId="9" fillId="3" borderId="1" xfId="0" applyFont="1" applyFill="1" applyBorder="1" applyAlignment="1">
      <alignment horizontal="center" vertical="center" wrapText="1" readingOrder="1"/>
    </xf>
    <xf numFmtId="4" fontId="9" fillId="3" borderId="1" xfId="0" applyNumberFormat="1" applyFont="1" applyFill="1" applyBorder="1" applyAlignment="1">
      <alignment horizontal="center"/>
    </xf>
    <xf numFmtId="0" fontId="8" fillId="0" borderId="0" xfId="0" applyFont="1"/>
    <xf numFmtId="4" fontId="8" fillId="0" borderId="0" xfId="0" applyNumberFormat="1" applyFont="1"/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0" xfId="0" applyFont="1" applyFill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readingOrder="1"/>
    </xf>
    <xf numFmtId="49" fontId="4" fillId="4" borderId="1" xfId="0" applyNumberFormat="1" applyFont="1" applyFill="1" applyBorder="1" applyAlignment="1">
      <alignment horizontal="center" vertical="center" wrapText="1" readingOrder="1"/>
    </xf>
    <xf numFmtId="1" fontId="4" fillId="3" borderId="1" xfId="1" applyNumberFormat="1" applyFont="1" applyFill="1" applyBorder="1" applyAlignment="1">
      <alignment horizontal="center" vertical="center" readingOrder="1"/>
    </xf>
    <xf numFmtId="0" fontId="4" fillId="3" borderId="1" xfId="1" applyFont="1" applyFill="1" applyBorder="1" applyAlignment="1">
      <alignment horizontal="center" vertical="center" wrapText="1" readingOrder="1"/>
    </xf>
    <xf numFmtId="49" fontId="4" fillId="3" borderId="1" xfId="1" applyNumberFormat="1" applyFont="1" applyFill="1" applyBorder="1" applyAlignment="1">
      <alignment horizontal="center" vertical="center" wrapText="1" readingOrder="1"/>
    </xf>
    <xf numFmtId="3" fontId="4" fillId="3" borderId="1" xfId="1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 readingOrder="1"/>
    </xf>
    <xf numFmtId="1" fontId="7" fillId="3" borderId="1" xfId="0" applyNumberFormat="1" applyFont="1" applyFill="1" applyBorder="1" applyAlignment="1">
      <alignment horizontal="center" vertical="center" wrapText="1" readingOrder="1"/>
    </xf>
    <xf numFmtId="2" fontId="7" fillId="4" borderId="1" xfId="0" applyNumberFormat="1" applyFont="1" applyFill="1" applyBorder="1" applyAlignment="1">
      <alignment horizontal="center" vertical="center" wrapText="1" readingOrder="1"/>
    </xf>
    <xf numFmtId="1" fontId="7" fillId="4" borderId="1" xfId="0" applyNumberFormat="1" applyFont="1" applyFill="1" applyBorder="1" applyAlignment="1">
      <alignment horizontal="center" vertical="center" wrapText="1" readingOrder="1"/>
    </xf>
    <xf numFmtId="1" fontId="8" fillId="3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4" fillId="4" borderId="1" xfId="0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 readingOrder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4" fillId="3" borderId="1" xfId="0" applyNumberFormat="1" applyFont="1" applyFill="1" applyBorder="1" applyAlignment="1">
      <alignment horizontal="center" vertical="center" readingOrder="1"/>
    </xf>
    <xf numFmtId="4" fontId="4" fillId="4" borderId="1" xfId="1" applyNumberFormat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 readingOrder="1"/>
    </xf>
    <xf numFmtId="0" fontId="9" fillId="7" borderId="1" xfId="0" applyFont="1" applyFill="1" applyBorder="1" applyAlignment="1">
      <alignment horizontal="center" vertical="center" readingOrder="1"/>
    </xf>
    <xf numFmtId="0" fontId="7" fillId="7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readingOrder="1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1" fontId="9" fillId="3" borderId="1" xfId="1" applyNumberFormat="1" applyFont="1" applyFill="1" applyBorder="1" applyAlignment="1">
      <alignment horizontal="center" vertical="center" readingOrder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readingOrder="1"/>
    </xf>
    <xf numFmtId="1" fontId="7" fillId="0" borderId="1" xfId="0" applyNumberFormat="1" applyFont="1" applyFill="1" applyBorder="1" applyAlignment="1">
      <alignment horizontal="center" vertical="center" readingOrder="1"/>
    </xf>
    <xf numFmtId="2" fontId="7" fillId="0" borderId="1" xfId="0" applyNumberFormat="1" applyFont="1" applyFill="1" applyBorder="1" applyAlignment="1">
      <alignment horizontal="center" vertical="center" wrapText="1" readingOrder="1"/>
    </xf>
    <xf numFmtId="1" fontId="7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vertical="center" readingOrder="1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readingOrder="1"/>
    </xf>
    <xf numFmtId="1" fontId="4" fillId="0" borderId="1" xfId="1" applyNumberFormat="1" applyFont="1" applyFill="1" applyBorder="1" applyAlignment="1">
      <alignment horizontal="center" vertical="center" readingOrder="1"/>
    </xf>
    <xf numFmtId="0" fontId="4" fillId="0" borderId="1" xfId="1" applyFont="1" applyFill="1" applyBorder="1" applyAlignment="1">
      <alignment horizontal="center" vertical="center" wrapText="1" readingOrder="1"/>
    </xf>
    <xf numFmtId="0" fontId="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 wrapText="1" readingOrder="1"/>
    </xf>
    <xf numFmtId="0" fontId="9" fillId="3" borderId="8" xfId="0" applyFont="1" applyFill="1" applyBorder="1" applyAlignment="1">
      <alignment horizontal="right" vertical="center" wrapText="1" readingOrder="1"/>
    </xf>
    <xf numFmtId="0" fontId="9" fillId="3" borderId="12" xfId="0" applyFont="1" applyFill="1" applyBorder="1" applyAlignment="1">
      <alignment horizontal="right" vertical="center" readingOrder="1"/>
    </xf>
    <xf numFmtId="0" fontId="9" fillId="3" borderId="10" xfId="0" applyFont="1" applyFill="1" applyBorder="1" applyAlignment="1">
      <alignment horizontal="right" vertical="center" readingOrder="1"/>
    </xf>
    <xf numFmtId="0" fontId="12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readingOrder="1"/>
    </xf>
    <xf numFmtId="0" fontId="4" fillId="7" borderId="11" xfId="0" applyFont="1" applyFill="1" applyBorder="1" applyAlignment="1">
      <alignment horizontal="center" vertical="center" readingOrder="1"/>
    </xf>
    <xf numFmtId="0" fontId="11" fillId="3" borderId="7" xfId="0" applyFont="1" applyFill="1" applyBorder="1" applyAlignment="1">
      <alignment horizontal="right"/>
    </xf>
    <xf numFmtId="0" fontId="11" fillId="3" borderId="8" xfId="0" applyFont="1" applyFill="1" applyBorder="1" applyAlignment="1">
      <alignment horizontal="right"/>
    </xf>
    <xf numFmtId="0" fontId="11" fillId="3" borderId="9" xfId="0" applyFont="1" applyFill="1" applyBorder="1" applyAlignment="1">
      <alignment horizontal="right"/>
    </xf>
    <xf numFmtId="0" fontId="12" fillId="3" borderId="7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9" fillId="3" borderId="7" xfId="0" applyFont="1" applyFill="1" applyBorder="1" applyAlignment="1" applyProtection="1">
      <alignment horizontal="right" vertical="center" wrapText="1" readingOrder="1"/>
      <protection locked="0"/>
    </xf>
    <xf numFmtId="0" fontId="9" fillId="3" borderId="8" xfId="0" applyFont="1" applyFill="1" applyBorder="1" applyAlignment="1" applyProtection="1">
      <alignment horizontal="right" vertical="center" wrapText="1" readingOrder="1"/>
      <protection locked="0"/>
    </xf>
    <xf numFmtId="1" fontId="9" fillId="3" borderId="8" xfId="1" applyNumberFormat="1" applyFont="1" applyFill="1" applyBorder="1" applyAlignment="1">
      <alignment horizontal="right" vertical="center" readingOrder="1"/>
    </xf>
    <xf numFmtId="0" fontId="9" fillId="7" borderId="12" xfId="0" applyFont="1" applyFill="1" applyBorder="1" applyAlignment="1">
      <alignment horizontal="right" readingOrder="1"/>
    </xf>
    <xf numFmtId="0" fontId="9" fillId="7" borderId="10" xfId="0" applyFont="1" applyFill="1" applyBorder="1" applyAlignment="1">
      <alignment horizontal="right" readingOrder="1"/>
    </xf>
    <xf numFmtId="1" fontId="9" fillId="3" borderId="12" xfId="0" applyNumberFormat="1" applyFont="1" applyFill="1" applyBorder="1" applyAlignment="1">
      <alignment horizontal="right" vertical="center" wrapText="1" readingOrder="1"/>
    </xf>
    <xf numFmtId="1" fontId="9" fillId="3" borderId="10" xfId="0" applyNumberFormat="1" applyFont="1" applyFill="1" applyBorder="1" applyAlignment="1">
      <alignment horizontal="right" vertical="center" wrapText="1" readingOrder="1"/>
    </xf>
    <xf numFmtId="4" fontId="4" fillId="3" borderId="5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11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3">
    <cellStyle name="Normal 2" xfId="1" xr:uid="{00000000-0005-0000-0000-000000000000}"/>
    <cellStyle name="Normal_SVI RAZREDI ZAJEDNO_2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4"/>
  <sheetViews>
    <sheetView tabSelected="1" topLeftCell="A79" zoomScale="80" zoomScaleNormal="80" workbookViewId="0">
      <selection activeCell="S10" sqref="S10"/>
    </sheetView>
  </sheetViews>
  <sheetFormatPr defaultRowHeight="15" x14ac:dyDescent="0.25"/>
  <cols>
    <col min="1" max="1" width="8" customWidth="1"/>
    <col min="3" max="3" width="45.28515625" customWidth="1"/>
    <col min="4" max="4" width="33" customWidth="1"/>
    <col min="5" max="5" width="10.42578125" customWidth="1"/>
    <col min="7" max="7" width="9.7109375" customWidth="1"/>
    <col min="10" max="10" width="9.28515625" bestFit="1" customWidth="1"/>
    <col min="12" max="12" width="10.140625" bestFit="1" customWidth="1"/>
    <col min="13" max="13" width="9.28515625" bestFit="1" customWidth="1"/>
    <col min="14" max="14" width="11.85546875" customWidth="1"/>
  </cols>
  <sheetData>
    <row r="1" spans="1:22" x14ac:dyDescent="0.25">
      <c r="A1" s="84" t="s">
        <v>88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"/>
    </row>
    <row r="2" spans="1:22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"/>
    </row>
    <row r="3" spans="1:22" ht="48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2" t="s">
        <v>12</v>
      </c>
      <c r="M3" s="13" t="s">
        <v>9</v>
      </c>
      <c r="N3" s="14" t="s">
        <v>13</v>
      </c>
      <c r="O3" s="8"/>
    </row>
    <row r="4" spans="1:22" x14ac:dyDescent="0.25">
      <c r="A4" s="86" t="s">
        <v>14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"/>
    </row>
    <row r="5" spans="1:22" ht="44.25" customHeight="1" x14ac:dyDescent="0.25">
      <c r="A5" s="30">
        <v>6038</v>
      </c>
      <c r="B5" s="30">
        <v>3873</v>
      </c>
      <c r="C5" s="35" t="s">
        <v>89</v>
      </c>
      <c r="D5" s="31" t="s">
        <v>90</v>
      </c>
      <c r="E5" s="18" t="s">
        <v>91</v>
      </c>
      <c r="F5" s="35">
        <v>1</v>
      </c>
      <c r="G5" s="31" t="s">
        <v>92</v>
      </c>
      <c r="H5" s="19">
        <f t="shared" ref="H5:H10" si="0">J5/1.05</f>
        <v>0</v>
      </c>
      <c r="I5" s="19">
        <f t="shared" ref="I5:I10" si="1">J5-H5</f>
        <v>0</v>
      </c>
      <c r="J5" s="19"/>
      <c r="K5" s="29">
        <v>23</v>
      </c>
      <c r="L5" s="19">
        <f t="shared" ref="L5:L10" si="2">+K5*H5</f>
        <v>0</v>
      </c>
      <c r="M5" s="19">
        <f t="shared" ref="M5:M10" si="3">+K5*I5</f>
        <v>0</v>
      </c>
      <c r="N5" s="19">
        <f>+J5*K5</f>
        <v>0</v>
      </c>
      <c r="O5" s="8"/>
    </row>
    <row r="6" spans="1:22" ht="24" x14ac:dyDescent="0.25">
      <c r="A6" s="62">
        <v>6136</v>
      </c>
      <c r="B6" s="62">
        <v>3952</v>
      </c>
      <c r="C6" s="31" t="s">
        <v>93</v>
      </c>
      <c r="D6" s="31" t="s">
        <v>21</v>
      </c>
      <c r="E6" s="18" t="s">
        <v>15</v>
      </c>
      <c r="F6" s="35">
        <v>1</v>
      </c>
      <c r="G6" s="31" t="s">
        <v>20</v>
      </c>
      <c r="H6" s="19">
        <f t="shared" si="0"/>
        <v>0</v>
      </c>
      <c r="I6" s="19">
        <f t="shared" si="1"/>
        <v>0</v>
      </c>
      <c r="J6" s="19"/>
      <c r="K6" s="29">
        <v>23</v>
      </c>
      <c r="L6" s="19">
        <f t="shared" si="2"/>
        <v>0</v>
      </c>
      <c r="M6" s="19">
        <f t="shared" si="3"/>
        <v>0</v>
      </c>
      <c r="N6" s="19">
        <f t="shared" ref="N6:N10" si="4">+J6*K6</f>
        <v>0</v>
      </c>
      <c r="O6" s="8"/>
    </row>
    <row r="7" spans="1:22" ht="36" x14ac:dyDescent="0.25">
      <c r="A7" s="30">
        <v>6108</v>
      </c>
      <c r="B7" s="94">
        <v>3930</v>
      </c>
      <c r="C7" s="31" t="s">
        <v>94</v>
      </c>
      <c r="D7" s="31" t="s">
        <v>95</v>
      </c>
      <c r="E7" s="18" t="s">
        <v>15</v>
      </c>
      <c r="F7" s="35">
        <v>1</v>
      </c>
      <c r="G7" s="31" t="s">
        <v>92</v>
      </c>
      <c r="H7" s="19">
        <f t="shared" ref="H7:H8" si="5">J7/1.05</f>
        <v>0</v>
      </c>
      <c r="I7" s="19">
        <f t="shared" ref="I7:I8" si="6">J7-H7</f>
        <v>0</v>
      </c>
      <c r="J7" s="19"/>
      <c r="K7" s="29">
        <v>23</v>
      </c>
      <c r="L7" s="19">
        <f t="shared" ref="L7:L8" si="7">+K7*H7</f>
        <v>0</v>
      </c>
      <c r="M7" s="19">
        <f t="shared" ref="M7:M8" si="8">+K7*I7</f>
        <v>0</v>
      </c>
      <c r="N7" s="19">
        <f t="shared" ref="N7:N8" si="9">+J7*K7</f>
        <v>0</v>
      </c>
      <c r="O7" s="8"/>
    </row>
    <row r="8" spans="1:22" ht="36" x14ac:dyDescent="0.25">
      <c r="A8" s="30">
        <v>6109</v>
      </c>
      <c r="B8" s="95"/>
      <c r="C8" s="35" t="s">
        <v>96</v>
      </c>
      <c r="D8" s="31" t="s">
        <v>95</v>
      </c>
      <c r="E8" s="18" t="s">
        <v>15</v>
      </c>
      <c r="F8" s="35">
        <v>1</v>
      </c>
      <c r="G8" s="31" t="s">
        <v>92</v>
      </c>
      <c r="H8" s="19">
        <f t="shared" si="5"/>
        <v>0</v>
      </c>
      <c r="I8" s="19">
        <f t="shared" si="6"/>
        <v>0</v>
      </c>
      <c r="J8" s="19"/>
      <c r="K8" s="29">
        <v>23</v>
      </c>
      <c r="L8" s="19">
        <f t="shared" si="7"/>
        <v>0</v>
      </c>
      <c r="M8" s="19">
        <f t="shared" si="8"/>
        <v>0</v>
      </c>
      <c r="N8" s="19">
        <f t="shared" si="9"/>
        <v>0</v>
      </c>
      <c r="O8" s="8"/>
    </row>
    <row r="9" spans="1:22" ht="36" x14ac:dyDescent="0.25">
      <c r="A9" s="30">
        <v>6149</v>
      </c>
      <c r="B9" s="30">
        <v>3964</v>
      </c>
      <c r="C9" s="31" t="s">
        <v>97</v>
      </c>
      <c r="D9" s="31" t="s">
        <v>98</v>
      </c>
      <c r="E9" s="18" t="s">
        <v>15</v>
      </c>
      <c r="F9" s="23">
        <v>1</v>
      </c>
      <c r="G9" s="30" t="s">
        <v>92</v>
      </c>
      <c r="H9" s="19">
        <f t="shared" si="0"/>
        <v>0</v>
      </c>
      <c r="I9" s="19">
        <f t="shared" si="1"/>
        <v>0</v>
      </c>
      <c r="J9" s="19"/>
      <c r="K9" s="29">
        <v>23</v>
      </c>
      <c r="L9" s="19">
        <f t="shared" si="2"/>
        <v>0</v>
      </c>
      <c r="M9" s="19">
        <f t="shared" si="3"/>
        <v>0</v>
      </c>
      <c r="N9" s="19">
        <f t="shared" si="4"/>
        <v>0</v>
      </c>
      <c r="O9" s="8"/>
    </row>
    <row r="10" spans="1:22" ht="36" x14ac:dyDescent="0.25">
      <c r="A10" s="30">
        <v>7001</v>
      </c>
      <c r="B10" s="48">
        <v>4741</v>
      </c>
      <c r="C10" s="23" t="s">
        <v>17</v>
      </c>
      <c r="D10" s="23" t="s">
        <v>18</v>
      </c>
      <c r="E10" s="23" t="s">
        <v>19</v>
      </c>
      <c r="F10" s="23">
        <v>1</v>
      </c>
      <c r="G10" s="23" t="s">
        <v>20</v>
      </c>
      <c r="H10" s="19">
        <f t="shared" si="0"/>
        <v>0</v>
      </c>
      <c r="I10" s="19">
        <f t="shared" si="1"/>
        <v>0</v>
      </c>
      <c r="J10" s="19"/>
      <c r="K10" s="29">
        <v>23</v>
      </c>
      <c r="L10" s="19">
        <f t="shared" si="2"/>
        <v>0</v>
      </c>
      <c r="M10" s="19">
        <f t="shared" si="3"/>
        <v>0</v>
      </c>
      <c r="N10" s="19">
        <f t="shared" si="4"/>
        <v>0</v>
      </c>
      <c r="O10" s="8"/>
      <c r="V10" s="1"/>
    </row>
    <row r="11" spans="1:22" x14ac:dyDescent="0.25">
      <c r="A11" s="87" t="s">
        <v>22</v>
      </c>
      <c r="B11" s="88"/>
      <c r="C11" s="88"/>
      <c r="D11" s="88"/>
      <c r="E11" s="88"/>
      <c r="F11" s="88"/>
      <c r="G11" s="88"/>
      <c r="H11" s="88"/>
      <c r="I11" s="88"/>
      <c r="J11" s="88"/>
      <c r="K11" s="21">
        <f>SUM(K5:K10)</f>
        <v>138</v>
      </c>
      <c r="L11" s="22">
        <f>SUM(L5:L10)</f>
        <v>0</v>
      </c>
      <c r="M11" s="22">
        <f>SUM(M5:M10)</f>
        <v>0</v>
      </c>
      <c r="N11" s="22">
        <f>SUM(N5:N10)</f>
        <v>0</v>
      </c>
      <c r="O11" s="8"/>
      <c r="V11" s="1"/>
    </row>
    <row r="12" spans="1:22" x14ac:dyDescent="0.25">
      <c r="A12" s="86" t="s">
        <v>23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"/>
    </row>
    <row r="13" spans="1:22" ht="40.5" customHeight="1" x14ac:dyDescent="0.25">
      <c r="A13" s="30">
        <v>6577</v>
      </c>
      <c r="B13" s="94">
        <v>4361</v>
      </c>
      <c r="C13" s="31" t="s">
        <v>99</v>
      </c>
      <c r="D13" s="31" t="s">
        <v>100</v>
      </c>
      <c r="E13" s="32" t="s">
        <v>19</v>
      </c>
      <c r="F13" s="32">
        <v>2</v>
      </c>
      <c r="G13" s="31" t="s">
        <v>73</v>
      </c>
      <c r="H13" s="19">
        <f t="shared" ref="H13:H16" si="10">J13/1.05</f>
        <v>0</v>
      </c>
      <c r="I13" s="16">
        <f t="shared" ref="I13:I22" si="11">J13-H13</f>
        <v>0</v>
      </c>
      <c r="J13" s="24"/>
      <c r="K13" s="29">
        <v>21</v>
      </c>
      <c r="L13" s="19">
        <f t="shared" ref="L13:L22" si="12">+K13*H13</f>
        <v>0</v>
      </c>
      <c r="M13" s="19">
        <f t="shared" ref="M13:M22" si="13">+K13*I13</f>
        <v>0</v>
      </c>
      <c r="N13" s="19">
        <f t="shared" ref="N13:N22" si="14">+K13*J13</f>
        <v>0</v>
      </c>
      <c r="O13" s="8"/>
    </row>
    <row r="14" spans="1:22" ht="39.75" customHeight="1" x14ac:dyDescent="0.25">
      <c r="A14" s="30">
        <v>6578</v>
      </c>
      <c r="B14" s="95"/>
      <c r="C14" s="31" t="s">
        <v>101</v>
      </c>
      <c r="D14" s="31" t="s">
        <v>100</v>
      </c>
      <c r="E14" s="32" t="s">
        <v>72</v>
      </c>
      <c r="F14" s="32">
        <v>2</v>
      </c>
      <c r="G14" s="31" t="s">
        <v>73</v>
      </c>
      <c r="H14" s="19">
        <f t="shared" si="10"/>
        <v>0</v>
      </c>
      <c r="I14" s="16">
        <f t="shared" si="11"/>
        <v>0</v>
      </c>
      <c r="J14" s="24"/>
      <c r="K14" s="29">
        <v>21</v>
      </c>
      <c r="L14" s="19">
        <f t="shared" si="12"/>
        <v>0</v>
      </c>
      <c r="M14" s="19">
        <f t="shared" si="13"/>
        <v>0</v>
      </c>
      <c r="N14" s="19">
        <f t="shared" si="14"/>
        <v>0</v>
      </c>
      <c r="O14" s="8"/>
    </row>
    <row r="15" spans="1:22" ht="48" x14ac:dyDescent="0.25">
      <c r="A15" s="30">
        <v>6579</v>
      </c>
      <c r="B15" s="94">
        <v>4362</v>
      </c>
      <c r="C15" s="31" t="s">
        <v>102</v>
      </c>
      <c r="D15" s="31" t="s">
        <v>100</v>
      </c>
      <c r="E15" s="32" t="s">
        <v>103</v>
      </c>
      <c r="F15" s="32">
        <v>2</v>
      </c>
      <c r="G15" s="31" t="s">
        <v>73</v>
      </c>
      <c r="H15" s="19">
        <f t="shared" si="10"/>
        <v>0</v>
      </c>
      <c r="I15" s="16">
        <f>J15-H15</f>
        <v>0</v>
      </c>
      <c r="J15" s="24"/>
      <c r="K15" s="29">
        <v>2</v>
      </c>
      <c r="L15" s="19">
        <f t="shared" ref="L15" si="15">+K15*H15</f>
        <v>0</v>
      </c>
      <c r="M15" s="19">
        <f t="shared" ref="M15" si="16">+K15*I15</f>
        <v>0</v>
      </c>
      <c r="N15" s="19">
        <f t="shared" ref="N15" si="17">+K15*J15</f>
        <v>0</v>
      </c>
      <c r="O15" s="8"/>
    </row>
    <row r="16" spans="1:22" ht="48" x14ac:dyDescent="0.25">
      <c r="A16" s="37">
        <v>6580</v>
      </c>
      <c r="B16" s="95"/>
      <c r="C16" s="32" t="s">
        <v>104</v>
      </c>
      <c r="D16" s="31" t="s">
        <v>100</v>
      </c>
      <c r="E16" s="32" t="s">
        <v>103</v>
      </c>
      <c r="F16" s="32">
        <v>2</v>
      </c>
      <c r="G16" s="32" t="s">
        <v>73</v>
      </c>
      <c r="H16" s="19">
        <f t="shared" si="10"/>
        <v>0</v>
      </c>
      <c r="I16" s="16">
        <f t="shared" si="11"/>
        <v>0</v>
      </c>
      <c r="J16" s="24"/>
      <c r="K16" s="29">
        <v>2</v>
      </c>
      <c r="L16" s="19">
        <f t="shared" si="12"/>
        <v>0</v>
      </c>
      <c r="M16" s="19">
        <f t="shared" si="13"/>
        <v>0</v>
      </c>
      <c r="N16" s="19">
        <f t="shared" si="14"/>
        <v>0</v>
      </c>
      <c r="O16" s="8"/>
    </row>
    <row r="17" spans="1:15" ht="24" x14ac:dyDescent="0.25">
      <c r="A17" s="37">
        <v>7023</v>
      </c>
      <c r="B17" s="37">
        <v>4763</v>
      </c>
      <c r="C17" s="32" t="s">
        <v>105</v>
      </c>
      <c r="D17" s="32" t="s">
        <v>21</v>
      </c>
      <c r="E17" s="32" t="s">
        <v>15</v>
      </c>
      <c r="F17" s="32">
        <v>2</v>
      </c>
      <c r="G17" s="32" t="s">
        <v>20</v>
      </c>
      <c r="H17" s="19">
        <f t="shared" ref="H17:H21" si="18">J17/1.05</f>
        <v>0</v>
      </c>
      <c r="I17" s="53">
        <f t="shared" ref="I17:I21" si="19">J17-H17</f>
        <v>0</v>
      </c>
      <c r="J17" s="24"/>
      <c r="K17" s="68">
        <v>23</v>
      </c>
      <c r="L17" s="19">
        <f t="shared" ref="L17:L21" si="20">+K17*H17</f>
        <v>0</v>
      </c>
      <c r="M17" s="19">
        <f t="shared" ref="M17:M21" si="21">+K17*I17</f>
        <v>0</v>
      </c>
      <c r="N17" s="19">
        <f t="shared" ref="N17:N21" si="22">+K17*J17</f>
        <v>0</v>
      </c>
      <c r="O17" s="8"/>
    </row>
    <row r="18" spans="1:15" ht="24" x14ac:dyDescent="0.25">
      <c r="A18" s="37">
        <v>6548</v>
      </c>
      <c r="B18" s="96">
        <v>4336</v>
      </c>
      <c r="C18" s="32" t="s">
        <v>106</v>
      </c>
      <c r="D18" s="32" t="s">
        <v>107</v>
      </c>
      <c r="E18" s="32" t="s">
        <v>19</v>
      </c>
      <c r="F18" s="32">
        <v>2</v>
      </c>
      <c r="G18" s="32" t="s">
        <v>73</v>
      </c>
      <c r="H18" s="19">
        <f t="shared" si="18"/>
        <v>0</v>
      </c>
      <c r="I18" s="53">
        <f t="shared" si="19"/>
        <v>0</v>
      </c>
      <c r="J18" s="24"/>
      <c r="K18" s="68">
        <v>21</v>
      </c>
      <c r="L18" s="19">
        <f t="shared" si="20"/>
        <v>0</v>
      </c>
      <c r="M18" s="19">
        <f t="shared" si="21"/>
        <v>0</v>
      </c>
      <c r="N18" s="19">
        <f t="shared" si="22"/>
        <v>0</v>
      </c>
      <c r="O18" s="8"/>
    </row>
    <row r="19" spans="1:15" ht="24" x14ac:dyDescent="0.25">
      <c r="A19" s="37">
        <v>6549</v>
      </c>
      <c r="B19" s="97"/>
      <c r="C19" s="32" t="s">
        <v>108</v>
      </c>
      <c r="D19" s="32" t="s">
        <v>107</v>
      </c>
      <c r="E19" s="32" t="s">
        <v>19</v>
      </c>
      <c r="F19" s="32">
        <v>2</v>
      </c>
      <c r="G19" s="32" t="s">
        <v>73</v>
      </c>
      <c r="H19" s="19">
        <f t="shared" si="18"/>
        <v>0</v>
      </c>
      <c r="I19" s="53">
        <f t="shared" si="19"/>
        <v>0</v>
      </c>
      <c r="J19" s="24"/>
      <c r="K19" s="68">
        <v>21</v>
      </c>
      <c r="L19" s="19">
        <f t="shared" si="20"/>
        <v>0</v>
      </c>
      <c r="M19" s="19">
        <f t="shared" si="21"/>
        <v>0</v>
      </c>
      <c r="N19" s="19">
        <f t="shared" si="22"/>
        <v>0</v>
      </c>
      <c r="O19" s="8"/>
    </row>
    <row r="20" spans="1:15" ht="51" customHeight="1" x14ac:dyDescent="0.25">
      <c r="A20" s="37">
        <v>6550</v>
      </c>
      <c r="B20" s="96">
        <v>4337</v>
      </c>
      <c r="C20" s="32" t="s">
        <v>109</v>
      </c>
      <c r="D20" s="32" t="s">
        <v>107</v>
      </c>
      <c r="E20" s="32" t="s">
        <v>103</v>
      </c>
      <c r="F20" s="32">
        <v>2</v>
      </c>
      <c r="G20" s="32" t="s">
        <v>73</v>
      </c>
      <c r="H20" s="19">
        <f t="shared" si="18"/>
        <v>0</v>
      </c>
      <c r="I20" s="53">
        <f t="shared" si="19"/>
        <v>0</v>
      </c>
      <c r="J20" s="24"/>
      <c r="K20" s="68">
        <v>2</v>
      </c>
      <c r="L20" s="19">
        <f t="shared" si="20"/>
        <v>0</v>
      </c>
      <c r="M20" s="19">
        <f t="shared" si="21"/>
        <v>0</v>
      </c>
      <c r="N20" s="19">
        <f t="shared" si="22"/>
        <v>0</v>
      </c>
      <c r="O20" s="8"/>
    </row>
    <row r="21" spans="1:15" ht="48" x14ac:dyDescent="0.25">
      <c r="A21" s="37">
        <v>6551</v>
      </c>
      <c r="B21" s="97"/>
      <c r="C21" s="32" t="s">
        <v>110</v>
      </c>
      <c r="D21" s="32" t="s">
        <v>107</v>
      </c>
      <c r="E21" s="32" t="s">
        <v>103</v>
      </c>
      <c r="F21" s="32">
        <v>2</v>
      </c>
      <c r="G21" s="32" t="s">
        <v>73</v>
      </c>
      <c r="H21" s="19">
        <f t="shared" si="18"/>
        <v>0</v>
      </c>
      <c r="I21" s="53">
        <f t="shared" si="19"/>
        <v>0</v>
      </c>
      <c r="J21" s="24"/>
      <c r="K21" s="68">
        <v>2</v>
      </c>
      <c r="L21" s="19">
        <f t="shared" si="20"/>
        <v>0</v>
      </c>
      <c r="M21" s="19">
        <f t="shared" si="21"/>
        <v>0</v>
      </c>
      <c r="N21" s="19">
        <f t="shared" si="22"/>
        <v>0</v>
      </c>
      <c r="O21" s="8"/>
    </row>
    <row r="22" spans="1:15" ht="36" x14ac:dyDescent="0.25">
      <c r="A22" s="15">
        <v>6565</v>
      </c>
      <c r="B22" s="15">
        <v>4349</v>
      </c>
      <c r="C22" s="70" t="s">
        <v>111</v>
      </c>
      <c r="D22" s="32" t="s">
        <v>113</v>
      </c>
      <c r="E22" s="32" t="s">
        <v>19</v>
      </c>
      <c r="F22" s="32">
        <v>2</v>
      </c>
      <c r="G22" s="32" t="s">
        <v>73</v>
      </c>
      <c r="H22" s="19">
        <f t="shared" ref="H22" si="23">J22/1.05</f>
        <v>0</v>
      </c>
      <c r="I22" s="16">
        <f t="shared" si="11"/>
        <v>0</v>
      </c>
      <c r="J22" s="24"/>
      <c r="K22" s="29">
        <v>21</v>
      </c>
      <c r="L22" s="19">
        <f t="shared" si="12"/>
        <v>0</v>
      </c>
      <c r="M22" s="19">
        <f t="shared" si="13"/>
        <v>0</v>
      </c>
      <c r="N22" s="19">
        <f t="shared" si="14"/>
        <v>0</v>
      </c>
      <c r="O22" s="8"/>
    </row>
    <row r="23" spans="1:15" ht="48" x14ac:dyDescent="0.25">
      <c r="A23" s="15">
        <v>6566</v>
      </c>
      <c r="B23" s="15">
        <v>4350</v>
      </c>
      <c r="C23" s="70" t="s">
        <v>112</v>
      </c>
      <c r="D23" s="32" t="s">
        <v>113</v>
      </c>
      <c r="E23" s="32" t="s">
        <v>103</v>
      </c>
      <c r="F23" s="32">
        <v>2</v>
      </c>
      <c r="G23" s="32" t="s">
        <v>73</v>
      </c>
      <c r="H23" s="19">
        <f t="shared" ref="H23:H24" si="24">J23/1.05</f>
        <v>0</v>
      </c>
      <c r="I23" s="53">
        <f t="shared" ref="I23:I24" si="25">J23-H23</f>
        <v>0</v>
      </c>
      <c r="J23" s="24"/>
      <c r="K23" s="68">
        <v>2</v>
      </c>
      <c r="L23" s="19">
        <f t="shared" ref="L23:L24" si="26">+K23*H23</f>
        <v>0</v>
      </c>
      <c r="M23" s="19">
        <f t="shared" ref="M23:M24" si="27">+K23*I23</f>
        <v>0</v>
      </c>
      <c r="N23" s="19">
        <f t="shared" ref="N23:N24" si="28">+K23*J23</f>
        <v>0</v>
      </c>
      <c r="O23" s="8"/>
    </row>
    <row r="24" spans="1:15" ht="24.75" customHeight="1" x14ac:dyDescent="0.25">
      <c r="A24" s="15">
        <v>7002</v>
      </c>
      <c r="B24" s="15">
        <v>4742</v>
      </c>
      <c r="C24" s="32" t="s">
        <v>114</v>
      </c>
      <c r="D24" s="32" t="s">
        <v>25</v>
      </c>
      <c r="E24" s="32" t="s">
        <v>19</v>
      </c>
      <c r="F24" s="32">
        <v>2</v>
      </c>
      <c r="G24" s="32" t="s">
        <v>20</v>
      </c>
      <c r="H24" s="19">
        <f t="shared" si="24"/>
        <v>0</v>
      </c>
      <c r="I24" s="53">
        <f t="shared" si="25"/>
        <v>0</v>
      </c>
      <c r="J24" s="24"/>
      <c r="K24" s="68">
        <v>23</v>
      </c>
      <c r="L24" s="19">
        <f t="shared" si="26"/>
        <v>0</v>
      </c>
      <c r="M24" s="19">
        <f t="shared" si="27"/>
        <v>0</v>
      </c>
      <c r="N24" s="19">
        <f t="shared" si="28"/>
        <v>0</v>
      </c>
      <c r="O24" s="8"/>
    </row>
    <row r="25" spans="1:15" x14ac:dyDescent="0.25">
      <c r="A25" s="15"/>
      <c r="B25" s="15"/>
      <c r="C25" s="18"/>
      <c r="D25" s="18"/>
      <c r="E25" s="23"/>
      <c r="F25" s="23"/>
      <c r="G25" s="23"/>
      <c r="H25" s="19"/>
      <c r="I25" s="53"/>
      <c r="J25" s="24"/>
      <c r="K25" s="68"/>
      <c r="L25" s="19"/>
      <c r="M25" s="19"/>
      <c r="N25" s="19"/>
      <c r="O25" s="8"/>
    </row>
    <row r="26" spans="1:15" x14ac:dyDescent="0.25">
      <c r="A26" s="89" t="s">
        <v>22</v>
      </c>
      <c r="B26" s="90"/>
      <c r="C26" s="90"/>
      <c r="D26" s="90"/>
      <c r="E26" s="90"/>
      <c r="F26" s="90"/>
      <c r="G26" s="90"/>
      <c r="H26" s="90"/>
      <c r="I26" s="90"/>
      <c r="J26" s="90"/>
      <c r="K26" s="25">
        <f>SUM(K13:K25)</f>
        <v>161</v>
      </c>
      <c r="L26" s="26">
        <f>SUM(L13:L25)</f>
        <v>0</v>
      </c>
      <c r="M26" s="26">
        <f>SUM(M13:M25)</f>
        <v>0</v>
      </c>
      <c r="N26" s="26">
        <f>SUM(N13:N25)</f>
        <v>0</v>
      </c>
      <c r="O26" s="8"/>
    </row>
    <row r="27" spans="1:15" x14ac:dyDescent="0.25">
      <c r="A27" s="93" t="s">
        <v>26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8"/>
    </row>
    <row r="28" spans="1:15" ht="41.25" customHeight="1" x14ac:dyDescent="0.25">
      <c r="A28" s="30">
        <v>7108</v>
      </c>
      <c r="B28" s="30">
        <v>4844</v>
      </c>
      <c r="C28" s="31" t="s">
        <v>115</v>
      </c>
      <c r="D28" s="31" t="s">
        <v>71</v>
      </c>
      <c r="E28" s="18" t="s">
        <v>19</v>
      </c>
      <c r="F28" s="32">
        <v>3</v>
      </c>
      <c r="G28" s="32" t="s">
        <v>20</v>
      </c>
      <c r="H28" s="16">
        <f>J28/1.05</f>
        <v>0</v>
      </c>
      <c r="I28" s="16">
        <f>J28-H28</f>
        <v>0</v>
      </c>
      <c r="J28" s="33"/>
      <c r="K28" s="34">
        <v>17</v>
      </c>
      <c r="L28" s="16">
        <f>+K28*H28</f>
        <v>0</v>
      </c>
      <c r="M28" s="16">
        <f>+K28*I28</f>
        <v>0</v>
      </c>
      <c r="N28" s="16">
        <f>+K28*J28</f>
        <v>0</v>
      </c>
      <c r="O28" s="8"/>
    </row>
    <row r="29" spans="1:15" ht="38.25" customHeight="1" x14ac:dyDescent="0.25">
      <c r="A29" s="30">
        <v>7024</v>
      </c>
      <c r="B29" s="30">
        <v>4764</v>
      </c>
      <c r="C29" s="31" t="s">
        <v>116</v>
      </c>
      <c r="D29" s="31" t="s">
        <v>21</v>
      </c>
      <c r="E29" s="18" t="s">
        <v>15</v>
      </c>
      <c r="F29" s="32">
        <v>3</v>
      </c>
      <c r="G29" s="32" t="s">
        <v>20</v>
      </c>
      <c r="H29" s="16">
        <f t="shared" ref="H29:H32" si="29">J29/1.05</f>
        <v>0</v>
      </c>
      <c r="I29" s="16">
        <f t="shared" ref="I29:I32" si="30">J29-H29</f>
        <v>0</v>
      </c>
      <c r="J29" s="33"/>
      <c r="K29" s="34">
        <v>17</v>
      </c>
      <c r="L29" s="16">
        <f t="shared" ref="L29:L32" si="31">+K29*H29</f>
        <v>0</v>
      </c>
      <c r="M29" s="16">
        <f t="shared" ref="M29:M32" si="32">+K29*I29</f>
        <v>0</v>
      </c>
      <c r="N29" s="16">
        <f t="shared" ref="N29:N32" si="33">+K29*J29</f>
        <v>0</v>
      </c>
      <c r="O29" s="8"/>
    </row>
    <row r="30" spans="1:15" ht="42" customHeight="1" x14ac:dyDescent="0.25">
      <c r="A30" s="30">
        <v>7060</v>
      </c>
      <c r="B30" s="30">
        <v>4800</v>
      </c>
      <c r="C30" s="31" t="s">
        <v>117</v>
      </c>
      <c r="D30" s="31" t="s">
        <v>74</v>
      </c>
      <c r="E30" s="35" t="s">
        <v>19</v>
      </c>
      <c r="F30" s="32">
        <v>3</v>
      </c>
      <c r="G30" s="32" t="s">
        <v>20</v>
      </c>
      <c r="H30" s="16">
        <f t="shared" si="29"/>
        <v>0</v>
      </c>
      <c r="I30" s="16">
        <f t="shared" si="30"/>
        <v>0</v>
      </c>
      <c r="J30" s="33"/>
      <c r="K30" s="34">
        <v>17</v>
      </c>
      <c r="L30" s="16">
        <f t="shared" si="31"/>
        <v>0</v>
      </c>
      <c r="M30" s="16">
        <f t="shared" si="32"/>
        <v>0</v>
      </c>
      <c r="N30" s="16">
        <f t="shared" si="33"/>
        <v>0</v>
      </c>
      <c r="O30" s="8"/>
    </row>
    <row r="31" spans="1:15" ht="51" customHeight="1" x14ac:dyDescent="0.25">
      <c r="A31" s="30">
        <v>7035</v>
      </c>
      <c r="B31" s="30">
        <v>4775</v>
      </c>
      <c r="C31" s="31" t="s">
        <v>118</v>
      </c>
      <c r="D31" s="31" t="s">
        <v>119</v>
      </c>
      <c r="E31" s="35" t="s">
        <v>19</v>
      </c>
      <c r="F31" s="32">
        <v>3</v>
      </c>
      <c r="G31" s="32" t="s">
        <v>20</v>
      </c>
      <c r="H31" s="16">
        <f t="shared" si="29"/>
        <v>0</v>
      </c>
      <c r="I31" s="16">
        <f t="shared" si="30"/>
        <v>0</v>
      </c>
      <c r="J31" s="33"/>
      <c r="K31" s="34">
        <v>17</v>
      </c>
      <c r="L31" s="16">
        <f t="shared" si="31"/>
        <v>0</v>
      </c>
      <c r="M31" s="16">
        <f t="shared" si="32"/>
        <v>0</v>
      </c>
      <c r="N31" s="16">
        <f t="shared" si="33"/>
        <v>0</v>
      </c>
      <c r="O31" s="8"/>
    </row>
    <row r="32" spans="1:15" ht="37.5" customHeight="1" x14ac:dyDescent="0.25">
      <c r="A32" s="30">
        <v>7003</v>
      </c>
      <c r="B32" s="30">
        <v>4743</v>
      </c>
      <c r="C32" s="31" t="s">
        <v>28</v>
      </c>
      <c r="D32" s="36" t="s">
        <v>25</v>
      </c>
      <c r="E32" s="18" t="s">
        <v>19</v>
      </c>
      <c r="F32" s="32">
        <v>3</v>
      </c>
      <c r="G32" s="32" t="s">
        <v>20</v>
      </c>
      <c r="H32" s="16">
        <f t="shared" si="29"/>
        <v>0</v>
      </c>
      <c r="I32" s="16">
        <f t="shared" si="30"/>
        <v>0</v>
      </c>
      <c r="J32" s="33"/>
      <c r="K32" s="34">
        <v>17</v>
      </c>
      <c r="L32" s="16">
        <f t="shared" si="31"/>
        <v>0</v>
      </c>
      <c r="M32" s="16">
        <f t="shared" si="32"/>
        <v>0</v>
      </c>
      <c r="N32" s="16">
        <f t="shared" si="33"/>
        <v>0</v>
      </c>
      <c r="O32" s="8"/>
    </row>
    <row r="33" spans="1:15" x14ac:dyDescent="0.25">
      <c r="A33" s="15"/>
      <c r="B33" s="15"/>
      <c r="C33" s="32"/>
      <c r="D33" s="32"/>
      <c r="E33" s="32"/>
      <c r="F33" s="32"/>
      <c r="G33" s="32"/>
      <c r="H33" s="16"/>
      <c r="I33" s="16"/>
      <c r="J33" s="33"/>
      <c r="K33" s="34"/>
      <c r="L33" s="16"/>
      <c r="M33" s="16"/>
      <c r="N33" s="16"/>
      <c r="O33" s="8"/>
    </row>
    <row r="34" spans="1:15" x14ac:dyDescent="0.25">
      <c r="A34" s="37"/>
      <c r="B34" s="37"/>
      <c r="C34" s="32"/>
      <c r="D34" s="32"/>
      <c r="E34" s="32"/>
      <c r="F34" s="32"/>
      <c r="G34" s="32"/>
      <c r="H34" s="16"/>
      <c r="I34" s="16"/>
      <c r="J34" s="33"/>
      <c r="K34" s="34"/>
      <c r="L34" s="16"/>
      <c r="M34" s="16"/>
      <c r="N34" s="16"/>
      <c r="O34" s="8"/>
    </row>
    <row r="35" spans="1:15" x14ac:dyDescent="0.25">
      <c r="A35" s="91" t="s">
        <v>22</v>
      </c>
      <c r="B35" s="92"/>
      <c r="C35" s="92"/>
      <c r="D35" s="92"/>
      <c r="E35" s="92"/>
      <c r="F35" s="92"/>
      <c r="G35" s="92"/>
      <c r="H35" s="92"/>
      <c r="I35" s="92"/>
      <c r="J35" s="92"/>
      <c r="K35" s="64">
        <f>SUM(K28:K34)</f>
        <v>85</v>
      </c>
      <c r="L35" s="17">
        <f>SUM(L28:L34)</f>
        <v>0</v>
      </c>
      <c r="M35" s="17">
        <f>SUM(M28:M34)</f>
        <v>0</v>
      </c>
      <c r="N35" s="17">
        <f>SUM(N28:N34)</f>
        <v>0</v>
      </c>
      <c r="O35" s="8"/>
    </row>
    <row r="36" spans="1:15" x14ac:dyDescent="0.25">
      <c r="A36" s="86" t="s">
        <v>29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"/>
    </row>
    <row r="37" spans="1:15" ht="39" customHeight="1" x14ac:dyDescent="0.25">
      <c r="A37" s="29">
        <v>7246</v>
      </c>
      <c r="B37" s="94">
        <v>4926</v>
      </c>
      <c r="C37" s="31" t="s">
        <v>120</v>
      </c>
      <c r="D37" s="31" t="s">
        <v>75</v>
      </c>
      <c r="E37" s="38" t="s">
        <v>19</v>
      </c>
      <c r="F37" s="32">
        <v>4</v>
      </c>
      <c r="G37" s="30" t="s">
        <v>16</v>
      </c>
      <c r="H37" s="16">
        <f>J37/1.05</f>
        <v>0</v>
      </c>
      <c r="I37" s="16">
        <f>J37-H37</f>
        <v>0</v>
      </c>
      <c r="J37" s="16"/>
      <c r="K37" s="34">
        <v>14</v>
      </c>
      <c r="L37" s="16">
        <f>+K37*H37</f>
        <v>0</v>
      </c>
      <c r="M37" s="16">
        <f>+K37*I37</f>
        <v>0</v>
      </c>
      <c r="N37" s="16">
        <f>+K37*J37</f>
        <v>0</v>
      </c>
      <c r="O37" s="8"/>
    </row>
    <row r="38" spans="1:15" ht="43.5" customHeight="1" x14ac:dyDescent="0.25">
      <c r="A38" s="39">
        <v>7247</v>
      </c>
      <c r="B38" s="95"/>
      <c r="C38" s="31" t="s">
        <v>121</v>
      </c>
      <c r="D38" s="31" t="s">
        <v>122</v>
      </c>
      <c r="E38" s="38" t="s">
        <v>19</v>
      </c>
      <c r="F38" s="32">
        <v>4</v>
      </c>
      <c r="G38" s="30" t="s">
        <v>16</v>
      </c>
      <c r="H38" s="16">
        <f t="shared" ref="H38:H42" si="34">J38/1.05</f>
        <v>0</v>
      </c>
      <c r="I38" s="16">
        <f t="shared" ref="I38:I42" si="35">J38-H38</f>
        <v>0</v>
      </c>
      <c r="J38" s="16"/>
      <c r="K38" s="34">
        <v>14</v>
      </c>
      <c r="L38" s="16">
        <f t="shared" ref="L38:L42" si="36">+K38*H38</f>
        <v>0</v>
      </c>
      <c r="M38" s="16">
        <f t="shared" ref="M38:M42" si="37">+K38*I38</f>
        <v>0</v>
      </c>
      <c r="N38" s="16">
        <f t="shared" ref="N38:N42" si="38">+K38*J38</f>
        <v>0</v>
      </c>
      <c r="O38" s="8"/>
    </row>
    <row r="39" spans="1:15" ht="65.25" customHeight="1" x14ac:dyDescent="0.25">
      <c r="A39" s="30">
        <v>7628</v>
      </c>
      <c r="B39" s="30">
        <v>5265</v>
      </c>
      <c r="C39" s="31" t="s">
        <v>123</v>
      </c>
      <c r="D39" s="31" t="s">
        <v>21</v>
      </c>
      <c r="E39" s="38" t="s">
        <v>15</v>
      </c>
      <c r="F39" s="32">
        <v>4</v>
      </c>
      <c r="G39" s="31" t="s">
        <v>20</v>
      </c>
      <c r="H39" s="16">
        <f t="shared" ref="H39:H40" si="39">J39/1.05</f>
        <v>0</v>
      </c>
      <c r="I39" s="16">
        <f t="shared" ref="I39:I40" si="40">J39-H39</f>
        <v>0</v>
      </c>
      <c r="J39" s="16"/>
      <c r="K39" s="34">
        <v>14</v>
      </c>
      <c r="L39" s="16">
        <f t="shared" ref="L39:L40" si="41">+K39*H39</f>
        <v>0</v>
      </c>
      <c r="M39" s="16">
        <f t="shared" ref="M39:M40" si="42">+K39*I39</f>
        <v>0</v>
      </c>
      <c r="N39" s="16">
        <f t="shared" ref="N39:N40" si="43">+K39*J39</f>
        <v>0</v>
      </c>
      <c r="O39" s="8"/>
    </row>
    <row r="40" spans="1:15" ht="63" customHeight="1" x14ac:dyDescent="0.25">
      <c r="A40" s="30">
        <v>7278</v>
      </c>
      <c r="B40" s="94">
        <v>4950</v>
      </c>
      <c r="C40" s="69" t="s">
        <v>124</v>
      </c>
      <c r="D40" s="31" t="s">
        <v>27</v>
      </c>
      <c r="E40" s="38" t="s">
        <v>15</v>
      </c>
      <c r="F40" s="32">
        <v>4</v>
      </c>
      <c r="G40" s="30" t="s">
        <v>16</v>
      </c>
      <c r="H40" s="16">
        <f t="shared" si="39"/>
        <v>0</v>
      </c>
      <c r="I40" s="16">
        <f t="shared" si="40"/>
        <v>0</v>
      </c>
      <c r="J40" s="16"/>
      <c r="K40" s="34">
        <v>14</v>
      </c>
      <c r="L40" s="16">
        <f t="shared" si="41"/>
        <v>0</v>
      </c>
      <c r="M40" s="16">
        <f t="shared" si="42"/>
        <v>0</v>
      </c>
      <c r="N40" s="16">
        <f t="shared" si="43"/>
        <v>0</v>
      </c>
      <c r="O40" s="8"/>
    </row>
    <row r="41" spans="1:15" ht="40.5" customHeight="1" x14ac:dyDescent="0.25">
      <c r="A41" s="30">
        <v>7279</v>
      </c>
      <c r="B41" s="95"/>
      <c r="C41" s="31" t="s">
        <v>125</v>
      </c>
      <c r="D41" s="31" t="s">
        <v>27</v>
      </c>
      <c r="E41" s="38" t="s">
        <v>15</v>
      </c>
      <c r="F41" s="32">
        <v>4</v>
      </c>
      <c r="G41" s="30" t="s">
        <v>16</v>
      </c>
      <c r="H41" s="16">
        <f t="shared" si="34"/>
        <v>0</v>
      </c>
      <c r="I41" s="16">
        <f t="shared" si="35"/>
        <v>0</v>
      </c>
      <c r="J41" s="16"/>
      <c r="K41" s="34">
        <v>14</v>
      </c>
      <c r="L41" s="16">
        <f t="shared" si="36"/>
        <v>0</v>
      </c>
      <c r="M41" s="16">
        <f t="shared" si="37"/>
        <v>0</v>
      </c>
      <c r="N41" s="16">
        <f t="shared" si="38"/>
        <v>0</v>
      </c>
      <c r="O41" s="8"/>
    </row>
    <row r="42" spans="1:15" ht="45.75" customHeight="1" x14ac:dyDescent="0.25">
      <c r="A42" s="30">
        <v>7286</v>
      </c>
      <c r="B42" s="30">
        <v>4956</v>
      </c>
      <c r="C42" s="31" t="s">
        <v>126</v>
      </c>
      <c r="D42" s="31" t="s">
        <v>127</v>
      </c>
      <c r="E42" s="38" t="s">
        <v>15</v>
      </c>
      <c r="F42" s="32">
        <v>4</v>
      </c>
      <c r="G42" s="30" t="s">
        <v>16</v>
      </c>
      <c r="H42" s="16">
        <f t="shared" si="34"/>
        <v>0</v>
      </c>
      <c r="I42" s="16">
        <f t="shared" si="35"/>
        <v>0</v>
      </c>
      <c r="J42" s="16"/>
      <c r="K42" s="34">
        <v>14</v>
      </c>
      <c r="L42" s="16">
        <f t="shared" si="36"/>
        <v>0</v>
      </c>
      <c r="M42" s="16">
        <f t="shared" si="37"/>
        <v>0</v>
      </c>
      <c r="N42" s="16">
        <f t="shared" si="38"/>
        <v>0</v>
      </c>
      <c r="O42" s="8"/>
    </row>
    <row r="43" spans="1:15" ht="24" x14ac:dyDescent="0.25">
      <c r="A43" s="15">
        <v>7290</v>
      </c>
      <c r="B43" s="15">
        <v>4960</v>
      </c>
      <c r="C43" s="18" t="s">
        <v>128</v>
      </c>
      <c r="D43" s="18" t="s">
        <v>129</v>
      </c>
      <c r="E43" s="38" t="s">
        <v>19</v>
      </c>
      <c r="F43" s="32">
        <v>4</v>
      </c>
      <c r="G43" s="30" t="s">
        <v>16</v>
      </c>
      <c r="H43" s="16">
        <f t="shared" ref="H43" si="44">J43/1.05</f>
        <v>0</v>
      </c>
      <c r="I43" s="16">
        <f t="shared" ref="I43" si="45">J43-H43</f>
        <v>0</v>
      </c>
      <c r="J43" s="16"/>
      <c r="K43" s="34">
        <v>14</v>
      </c>
      <c r="L43" s="16">
        <f t="shared" ref="L43" si="46">+K43*H43</f>
        <v>0</v>
      </c>
      <c r="M43" s="16">
        <f t="shared" ref="M43" si="47">+K43*I43</f>
        <v>0</v>
      </c>
      <c r="N43" s="16">
        <f t="shared" ref="N43" si="48">+K43*J43</f>
        <v>0</v>
      </c>
      <c r="O43" s="8"/>
    </row>
    <row r="44" spans="1:15" ht="36" x14ac:dyDescent="0.25">
      <c r="A44" s="39">
        <v>7004</v>
      </c>
      <c r="B44" s="39">
        <v>4744</v>
      </c>
      <c r="C44" s="40" t="s">
        <v>32</v>
      </c>
      <c r="D44" s="41" t="s">
        <v>33</v>
      </c>
      <c r="E44" s="29" t="s">
        <v>19</v>
      </c>
      <c r="F44" s="41" t="s">
        <v>30</v>
      </c>
      <c r="G44" s="41" t="s">
        <v>20</v>
      </c>
      <c r="H44" s="16">
        <f>J44/1.05</f>
        <v>0</v>
      </c>
      <c r="I44" s="16">
        <f>J44-H44</f>
        <v>0</v>
      </c>
      <c r="J44" s="16"/>
      <c r="K44" s="42">
        <v>14</v>
      </c>
      <c r="L44" s="16">
        <f>+K44*H44</f>
        <v>0</v>
      </c>
      <c r="M44" s="16">
        <f>+K44*I44</f>
        <v>0</v>
      </c>
      <c r="N44" s="16">
        <f>+K44*J44</f>
        <v>0</v>
      </c>
      <c r="O44" s="8"/>
    </row>
    <row r="45" spans="1:15" ht="35.25" customHeight="1" x14ac:dyDescent="0.25">
      <c r="A45" s="29">
        <v>7422</v>
      </c>
      <c r="B45" s="39">
        <v>5079</v>
      </c>
      <c r="C45" s="40" t="s">
        <v>130</v>
      </c>
      <c r="D45" s="41" t="s">
        <v>80</v>
      </c>
      <c r="E45" s="29" t="s">
        <v>19</v>
      </c>
      <c r="F45" s="41" t="s">
        <v>31</v>
      </c>
      <c r="G45" s="41" t="s">
        <v>131</v>
      </c>
      <c r="H45" s="16">
        <f t="shared" ref="H45" si="49">J45/1.05</f>
        <v>0</v>
      </c>
      <c r="I45" s="16">
        <f t="shared" ref="I45" si="50">J45-H45</f>
        <v>0</v>
      </c>
      <c r="J45" s="16"/>
      <c r="K45" s="42">
        <v>14</v>
      </c>
      <c r="L45" s="16">
        <f t="shared" ref="L45" si="51">+K45*H45</f>
        <v>0</v>
      </c>
      <c r="M45" s="16">
        <f t="shared" ref="M45" si="52">+K45*I45</f>
        <v>0</v>
      </c>
      <c r="N45" s="16">
        <f t="shared" ref="N45" si="53">+K45*J45</f>
        <v>0</v>
      </c>
      <c r="O45" s="8"/>
    </row>
    <row r="46" spans="1:15" x14ac:dyDescent="0.25">
      <c r="A46" s="37"/>
      <c r="B46" s="37"/>
      <c r="C46" s="32"/>
      <c r="D46" s="32"/>
      <c r="E46" s="32"/>
      <c r="F46" s="32"/>
      <c r="G46" s="32"/>
      <c r="H46" s="16"/>
      <c r="I46" s="16"/>
      <c r="J46" s="16"/>
      <c r="K46" s="34"/>
      <c r="L46" s="16"/>
      <c r="M46" s="16"/>
      <c r="N46" s="16"/>
      <c r="O46" s="8"/>
    </row>
    <row r="47" spans="1:15" ht="24.75" customHeight="1" x14ac:dyDescent="0.25">
      <c r="A47" s="109" t="s">
        <v>34</v>
      </c>
      <c r="B47" s="110"/>
      <c r="C47" s="110"/>
      <c r="D47" s="110"/>
      <c r="E47" s="110"/>
      <c r="F47" s="110"/>
      <c r="G47" s="110"/>
      <c r="H47" s="110"/>
      <c r="I47" s="110"/>
      <c r="J47" s="110"/>
      <c r="K47" s="61">
        <f>SUM(K37:K46)</f>
        <v>126</v>
      </c>
      <c r="L47" s="17">
        <f>SUM(L37:L46)</f>
        <v>0</v>
      </c>
      <c r="M47" s="17">
        <f>SUM(M37:M46)</f>
        <v>0</v>
      </c>
      <c r="N47" s="17">
        <f>SUM(N37:N46)</f>
        <v>0</v>
      </c>
      <c r="O47" s="8"/>
    </row>
    <row r="48" spans="1:15" x14ac:dyDescent="0.25">
      <c r="A48" s="86" t="s">
        <v>35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"/>
    </row>
    <row r="49" spans="1:15" ht="39.75" customHeight="1" x14ac:dyDescent="0.25">
      <c r="A49" s="71">
        <v>6853</v>
      </c>
      <c r="B49" s="121">
        <v>4610</v>
      </c>
      <c r="C49" s="71" t="s">
        <v>36</v>
      </c>
      <c r="D49" s="35" t="s">
        <v>37</v>
      </c>
      <c r="E49" s="43" t="s">
        <v>15</v>
      </c>
      <c r="F49" s="44">
        <v>5</v>
      </c>
      <c r="G49" s="18" t="s">
        <v>24</v>
      </c>
      <c r="H49" s="113">
        <f t="shared" ref="H49:H52" si="54">J49/1.05</f>
        <v>0</v>
      </c>
      <c r="I49" s="113">
        <f t="shared" ref="I49:I52" si="55">J49-H49</f>
        <v>0</v>
      </c>
      <c r="J49" s="115"/>
      <c r="K49" s="117">
        <v>1</v>
      </c>
      <c r="L49" s="119">
        <f t="shared" ref="L49:L52" si="56">+K49*H49</f>
        <v>0</v>
      </c>
      <c r="M49" s="119">
        <f t="shared" ref="M49:M52" si="57">+K49*I49</f>
        <v>0</v>
      </c>
      <c r="N49" s="119">
        <f t="shared" ref="N49:N52" si="58">+K49*J49</f>
        <v>0</v>
      </c>
      <c r="O49" s="8"/>
    </row>
    <row r="50" spans="1:15" ht="36" x14ac:dyDescent="0.25">
      <c r="A50" s="71">
        <v>6854</v>
      </c>
      <c r="B50" s="121"/>
      <c r="C50" s="71" t="s">
        <v>38</v>
      </c>
      <c r="D50" s="35" t="s">
        <v>37</v>
      </c>
      <c r="E50" s="43" t="s">
        <v>15</v>
      </c>
      <c r="F50" s="44">
        <v>5</v>
      </c>
      <c r="G50" s="18" t="s">
        <v>24</v>
      </c>
      <c r="H50" s="114"/>
      <c r="I50" s="114"/>
      <c r="J50" s="116"/>
      <c r="K50" s="118"/>
      <c r="L50" s="120"/>
      <c r="M50" s="120"/>
      <c r="N50" s="120"/>
      <c r="O50" s="8"/>
    </row>
    <row r="51" spans="1:15" ht="36" x14ac:dyDescent="0.25">
      <c r="A51" s="72">
        <v>5992</v>
      </c>
      <c r="B51" s="72">
        <v>3832</v>
      </c>
      <c r="C51" s="73" t="s">
        <v>81</v>
      </c>
      <c r="D51" s="45" t="s">
        <v>82</v>
      </c>
      <c r="E51" s="45" t="s">
        <v>15</v>
      </c>
      <c r="F51" s="46">
        <v>5</v>
      </c>
      <c r="G51" s="45" t="s">
        <v>24</v>
      </c>
      <c r="H51" s="16">
        <f t="shared" si="54"/>
        <v>0</v>
      </c>
      <c r="I51" s="16">
        <f t="shared" si="55"/>
        <v>0</v>
      </c>
      <c r="J51" s="35"/>
      <c r="K51" s="47">
        <v>21</v>
      </c>
      <c r="L51" s="19">
        <f t="shared" si="56"/>
        <v>0</v>
      </c>
      <c r="M51" s="19">
        <f t="shared" si="57"/>
        <v>0</v>
      </c>
      <c r="N51" s="19">
        <f t="shared" si="58"/>
        <v>0</v>
      </c>
      <c r="O51" s="8"/>
    </row>
    <row r="52" spans="1:15" ht="36" x14ac:dyDescent="0.25">
      <c r="A52" s="74">
        <v>6137</v>
      </c>
      <c r="B52" s="74">
        <v>3953</v>
      </c>
      <c r="C52" s="73" t="s">
        <v>40</v>
      </c>
      <c r="D52" s="45" t="s">
        <v>41</v>
      </c>
      <c r="E52" s="45" t="s">
        <v>15</v>
      </c>
      <c r="F52" s="46">
        <v>5</v>
      </c>
      <c r="G52" s="45" t="s">
        <v>42</v>
      </c>
      <c r="H52" s="16">
        <f t="shared" si="54"/>
        <v>0</v>
      </c>
      <c r="I52" s="16">
        <f t="shared" si="55"/>
        <v>0</v>
      </c>
      <c r="J52" s="35"/>
      <c r="K52" s="47">
        <v>23</v>
      </c>
      <c r="L52" s="19">
        <f t="shared" si="56"/>
        <v>0</v>
      </c>
      <c r="M52" s="19">
        <f t="shared" si="57"/>
        <v>0</v>
      </c>
      <c r="N52" s="19">
        <f t="shared" si="58"/>
        <v>0</v>
      </c>
      <c r="O52" s="8"/>
    </row>
    <row r="53" spans="1:15" s="7" customFormat="1" ht="37.5" customHeight="1" x14ac:dyDescent="0.25">
      <c r="A53" s="76">
        <v>7599</v>
      </c>
      <c r="B53" s="76">
        <v>5236</v>
      </c>
      <c r="C53" s="77" t="s">
        <v>77</v>
      </c>
      <c r="D53" s="32" t="s">
        <v>76</v>
      </c>
      <c r="E53" s="32" t="s">
        <v>19</v>
      </c>
      <c r="F53" s="32">
        <v>5</v>
      </c>
      <c r="G53" s="32" t="s">
        <v>20</v>
      </c>
      <c r="H53" s="16">
        <f t="shared" ref="H53" si="59">J53/1.05</f>
        <v>0</v>
      </c>
      <c r="I53" s="16">
        <f t="shared" ref="I53" si="60">J53-H53</f>
        <v>0</v>
      </c>
      <c r="J53" s="35"/>
      <c r="K53" s="34">
        <v>1</v>
      </c>
      <c r="L53" s="16">
        <f t="shared" ref="L53" si="61">+K53*H53</f>
        <v>0</v>
      </c>
      <c r="M53" s="16">
        <f t="shared" ref="M53" si="62">+K53*I53</f>
        <v>0</v>
      </c>
      <c r="N53" s="16">
        <f t="shared" ref="N53" si="63">+K53*J53</f>
        <v>0</v>
      </c>
      <c r="O53" s="8"/>
    </row>
    <row r="54" spans="1:15" s="7" customFormat="1" ht="37.5" customHeight="1" x14ac:dyDescent="0.25">
      <c r="A54" s="75">
        <v>6139</v>
      </c>
      <c r="B54" s="75">
        <v>3955</v>
      </c>
      <c r="C54" s="75" t="s">
        <v>43</v>
      </c>
      <c r="D54" s="49" t="s">
        <v>44</v>
      </c>
      <c r="E54" s="49" t="s">
        <v>19</v>
      </c>
      <c r="F54" s="50" t="s">
        <v>45</v>
      </c>
      <c r="G54" s="49" t="s">
        <v>16</v>
      </c>
      <c r="H54" s="16">
        <f t="shared" ref="H54" si="64">J54/1.05</f>
        <v>0</v>
      </c>
      <c r="I54" s="16">
        <f t="shared" ref="I54" si="65">J54-H54</f>
        <v>0</v>
      </c>
      <c r="J54" s="35"/>
      <c r="K54" s="34">
        <v>1</v>
      </c>
      <c r="L54" s="16">
        <f>+K54*H54</f>
        <v>0</v>
      </c>
      <c r="M54" s="16">
        <f>+K54*I54</f>
        <v>0</v>
      </c>
      <c r="N54" s="16">
        <f>+K54*J54</f>
        <v>0</v>
      </c>
      <c r="O54" s="8"/>
    </row>
    <row r="55" spans="1:15" ht="37.5" customHeight="1" x14ac:dyDescent="0.25">
      <c r="A55" s="74">
        <v>6465</v>
      </c>
      <c r="B55" s="74">
        <v>4267</v>
      </c>
      <c r="C55" s="73" t="s">
        <v>46</v>
      </c>
      <c r="D55" s="43" t="s">
        <v>47</v>
      </c>
      <c r="E55" s="43" t="s">
        <v>15</v>
      </c>
      <c r="F55" s="44">
        <v>5</v>
      </c>
      <c r="G55" s="43" t="s">
        <v>48</v>
      </c>
      <c r="H55" s="16">
        <f>J55/1.05</f>
        <v>0</v>
      </c>
      <c r="I55" s="16">
        <f>J55-H55</f>
        <v>0</v>
      </c>
      <c r="J55" s="35"/>
      <c r="K55" s="47">
        <v>1</v>
      </c>
      <c r="L55" s="19">
        <f>+K55*H55</f>
        <v>0</v>
      </c>
      <c r="M55" s="19">
        <f>+K55*I55</f>
        <v>0</v>
      </c>
      <c r="N55" s="19">
        <f>+K55*J55</f>
        <v>0</v>
      </c>
      <c r="O55" s="8"/>
    </row>
    <row r="56" spans="1:15" ht="42" customHeight="1" x14ac:dyDescent="0.25">
      <c r="A56" s="71">
        <v>6012</v>
      </c>
      <c r="B56" s="71">
        <v>3852</v>
      </c>
      <c r="C56" s="71" t="s">
        <v>49</v>
      </c>
      <c r="D56" s="23" t="s">
        <v>50</v>
      </c>
      <c r="E56" s="23" t="s">
        <v>15</v>
      </c>
      <c r="F56" s="23">
        <v>5</v>
      </c>
      <c r="G56" s="23" t="s">
        <v>39</v>
      </c>
      <c r="H56" s="16">
        <f>J56/1.05</f>
        <v>0</v>
      </c>
      <c r="I56" s="16">
        <f>J56-H56</f>
        <v>0</v>
      </c>
      <c r="J56" s="35"/>
      <c r="K56" s="47">
        <v>1</v>
      </c>
      <c r="L56" s="19">
        <f>+K56*H56</f>
        <v>0</v>
      </c>
      <c r="M56" s="19">
        <f>+K56*I56</f>
        <v>0</v>
      </c>
      <c r="N56" s="19">
        <f>+K56*J56</f>
        <v>0</v>
      </c>
      <c r="O56" s="8"/>
    </row>
    <row r="57" spans="1:15" x14ac:dyDescent="0.25">
      <c r="A57" s="111" t="s">
        <v>22</v>
      </c>
      <c r="B57" s="112"/>
      <c r="C57" s="112"/>
      <c r="D57" s="112"/>
      <c r="E57" s="112"/>
      <c r="F57" s="112"/>
      <c r="G57" s="112"/>
      <c r="H57" s="112"/>
      <c r="I57" s="112"/>
      <c r="J57" s="112"/>
      <c r="K57" s="63">
        <f>SUM(K49:K56)</f>
        <v>49</v>
      </c>
      <c r="L57" s="17">
        <f>SUM(L49:L56)</f>
        <v>0</v>
      </c>
      <c r="M57" s="17">
        <f>SUM(M49:M56)</f>
        <v>0</v>
      </c>
      <c r="N57" s="17">
        <f>SUM(N49:N56)</f>
        <v>0</v>
      </c>
      <c r="O57" s="8"/>
    </row>
    <row r="58" spans="1:15" x14ac:dyDescent="0.25">
      <c r="A58" s="86" t="s">
        <v>51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"/>
    </row>
    <row r="59" spans="1:15" ht="36" x14ac:dyDescent="0.25">
      <c r="A59" s="76">
        <v>6742</v>
      </c>
      <c r="B59" s="78">
        <v>4506</v>
      </c>
      <c r="C59" s="77" t="s">
        <v>78</v>
      </c>
      <c r="D59" s="32" t="s">
        <v>65</v>
      </c>
      <c r="E59" s="32" t="s">
        <v>19</v>
      </c>
      <c r="F59" s="32">
        <v>6</v>
      </c>
      <c r="G59" s="32" t="s">
        <v>58</v>
      </c>
      <c r="H59" s="16">
        <f t="shared" ref="H59" si="66">J59/1.05</f>
        <v>0</v>
      </c>
      <c r="I59" s="16">
        <f t="shared" ref="I59" si="67">J59-H59</f>
        <v>0</v>
      </c>
      <c r="J59" s="51"/>
      <c r="K59" s="34">
        <v>4</v>
      </c>
      <c r="L59" s="16">
        <f t="shared" ref="L59" si="68">+K59*H59</f>
        <v>0</v>
      </c>
      <c r="M59" s="16">
        <f t="shared" ref="M59" si="69">+K59*I59</f>
        <v>0</v>
      </c>
      <c r="N59" s="16">
        <f t="shared" ref="N59" si="70">+K59*J59</f>
        <v>0</v>
      </c>
      <c r="O59" s="8"/>
    </row>
    <row r="60" spans="1:15" ht="36" x14ac:dyDescent="0.25">
      <c r="A60" s="76">
        <v>6784</v>
      </c>
      <c r="B60" s="76">
        <v>4544</v>
      </c>
      <c r="C60" s="77" t="s">
        <v>83</v>
      </c>
      <c r="D60" s="32" t="s">
        <v>84</v>
      </c>
      <c r="E60" s="32" t="s">
        <v>19</v>
      </c>
      <c r="F60" s="32">
        <v>6</v>
      </c>
      <c r="G60" s="32" t="s">
        <v>24</v>
      </c>
      <c r="H60" s="16">
        <f>J60/1.05</f>
        <v>0</v>
      </c>
      <c r="I60" s="16">
        <f>J60-H60</f>
        <v>0</v>
      </c>
      <c r="J60" s="51"/>
      <c r="K60" s="34">
        <v>28</v>
      </c>
      <c r="L60" s="16">
        <f>+K60*H60</f>
        <v>0</v>
      </c>
      <c r="M60" s="16">
        <f>+K60*I60</f>
        <v>0</v>
      </c>
      <c r="N60" s="16">
        <f>+K60*J60</f>
        <v>0</v>
      </c>
      <c r="O60" s="8"/>
    </row>
    <row r="61" spans="1:15" ht="39.75" customHeight="1" x14ac:dyDescent="0.25">
      <c r="A61" s="77">
        <v>7025</v>
      </c>
      <c r="B61" s="77">
        <v>4765</v>
      </c>
      <c r="C61" s="77" t="s">
        <v>52</v>
      </c>
      <c r="D61" s="32" t="s">
        <v>41</v>
      </c>
      <c r="E61" s="32" t="s">
        <v>53</v>
      </c>
      <c r="F61" s="32">
        <v>6</v>
      </c>
      <c r="G61" s="32" t="s">
        <v>20</v>
      </c>
      <c r="H61" s="16">
        <f>J61/1.05</f>
        <v>0</v>
      </c>
      <c r="I61" s="16">
        <f>J61-H61</f>
        <v>0</v>
      </c>
      <c r="J61" s="51"/>
      <c r="K61" s="34">
        <v>29</v>
      </c>
      <c r="L61" s="16">
        <f>+K61*H61</f>
        <v>0</v>
      </c>
      <c r="M61" s="16">
        <f>+K61*I61</f>
        <v>0</v>
      </c>
      <c r="N61" s="16">
        <f>+K61*J61</f>
        <v>0</v>
      </c>
      <c r="O61" s="8"/>
    </row>
    <row r="62" spans="1:15" ht="39.75" customHeight="1" x14ac:dyDescent="0.25">
      <c r="A62" s="71">
        <v>7600</v>
      </c>
      <c r="B62" s="71">
        <v>5237</v>
      </c>
      <c r="C62" s="80" t="s">
        <v>79</v>
      </c>
      <c r="D62" s="31" t="s">
        <v>76</v>
      </c>
      <c r="E62" s="23" t="s">
        <v>19</v>
      </c>
      <c r="F62" s="23">
        <v>6</v>
      </c>
      <c r="G62" s="23" t="s">
        <v>20</v>
      </c>
      <c r="H62" s="16">
        <f t="shared" ref="H62" si="71">J62/1.05</f>
        <v>0</v>
      </c>
      <c r="I62" s="16">
        <f t="shared" ref="I62" si="72">J62-H62</f>
        <v>0</v>
      </c>
      <c r="J62" s="51"/>
      <c r="K62" s="34">
        <v>1</v>
      </c>
      <c r="L62" s="16">
        <f t="shared" ref="L62" si="73">+K62*H62</f>
        <v>0</v>
      </c>
      <c r="M62" s="16">
        <f t="shared" ref="M62" si="74">+K62*I62</f>
        <v>0</v>
      </c>
      <c r="N62" s="16">
        <f t="shared" ref="N62" si="75">+K62*J62</f>
        <v>0</v>
      </c>
      <c r="O62" s="1"/>
    </row>
    <row r="63" spans="1:15" ht="36" x14ac:dyDescent="0.25">
      <c r="A63" s="75">
        <v>6744</v>
      </c>
      <c r="B63" s="75">
        <v>4507</v>
      </c>
      <c r="C63" s="75" t="s">
        <v>55</v>
      </c>
      <c r="D63" s="54" t="s">
        <v>56</v>
      </c>
      <c r="E63" s="54" t="s">
        <v>19</v>
      </c>
      <c r="F63" s="55" t="s">
        <v>57</v>
      </c>
      <c r="G63" s="54" t="s">
        <v>58</v>
      </c>
      <c r="H63" s="16">
        <f t="shared" ref="H63:H67" si="76">J63/1.05</f>
        <v>0</v>
      </c>
      <c r="I63" s="16">
        <f t="shared" ref="I63:I67" si="77">J63-H63</f>
        <v>0</v>
      </c>
      <c r="J63" s="51"/>
      <c r="K63" s="34">
        <v>1</v>
      </c>
      <c r="L63" s="16">
        <f t="shared" ref="L63:L67" si="78">+K63*H63</f>
        <v>0</v>
      </c>
      <c r="M63" s="16">
        <f t="shared" ref="M63:M67" si="79">+K63*I63</f>
        <v>0</v>
      </c>
      <c r="N63" s="16">
        <f t="shared" ref="N63:N67" si="80">+K63*J63</f>
        <v>0</v>
      </c>
      <c r="O63" s="8"/>
    </row>
    <row r="64" spans="1:15" ht="36" x14ac:dyDescent="0.25">
      <c r="A64" s="75">
        <v>6748</v>
      </c>
      <c r="B64" s="75">
        <v>4510</v>
      </c>
      <c r="C64" s="75" t="s">
        <v>59</v>
      </c>
      <c r="D64" s="54" t="s">
        <v>56</v>
      </c>
      <c r="E64" s="54" t="s">
        <v>19</v>
      </c>
      <c r="F64" s="55" t="s">
        <v>57</v>
      </c>
      <c r="G64" s="54" t="s">
        <v>58</v>
      </c>
      <c r="H64" s="16">
        <f t="shared" si="76"/>
        <v>0</v>
      </c>
      <c r="I64" s="16">
        <f t="shared" si="77"/>
        <v>0</v>
      </c>
      <c r="J64" s="51"/>
      <c r="K64" s="34">
        <v>1</v>
      </c>
      <c r="L64" s="16">
        <f t="shared" si="78"/>
        <v>0</v>
      </c>
      <c r="M64" s="16">
        <f t="shared" si="79"/>
        <v>0</v>
      </c>
      <c r="N64" s="16">
        <f t="shared" si="80"/>
        <v>0</v>
      </c>
      <c r="O64" s="8"/>
    </row>
    <row r="65" spans="1:15" ht="36" x14ac:dyDescent="0.25">
      <c r="A65" s="79">
        <v>6564</v>
      </c>
      <c r="B65" s="79">
        <v>4348</v>
      </c>
      <c r="C65" s="79" t="s">
        <v>60</v>
      </c>
      <c r="D65" s="56" t="s">
        <v>44</v>
      </c>
      <c r="E65" s="56" t="s">
        <v>19</v>
      </c>
      <c r="F65" s="57" t="s">
        <v>57</v>
      </c>
      <c r="G65" s="56" t="s">
        <v>16</v>
      </c>
      <c r="H65" s="16">
        <f t="shared" si="76"/>
        <v>0</v>
      </c>
      <c r="I65" s="16">
        <f t="shared" si="77"/>
        <v>0</v>
      </c>
      <c r="J65" s="51"/>
      <c r="K65" s="34">
        <v>1</v>
      </c>
      <c r="L65" s="16">
        <f t="shared" si="78"/>
        <v>0</v>
      </c>
      <c r="M65" s="16">
        <f t="shared" si="79"/>
        <v>0</v>
      </c>
      <c r="N65" s="16">
        <f t="shared" si="80"/>
        <v>0</v>
      </c>
      <c r="O65" s="8"/>
    </row>
    <row r="66" spans="1:15" ht="24" x14ac:dyDescent="0.25">
      <c r="A66" s="79">
        <v>6625</v>
      </c>
      <c r="B66" s="79">
        <v>4397</v>
      </c>
      <c r="C66" s="79" t="s">
        <v>54</v>
      </c>
      <c r="D66" s="56" t="s">
        <v>47</v>
      </c>
      <c r="E66" s="56" t="s">
        <v>15</v>
      </c>
      <c r="F66" s="57" t="s">
        <v>57</v>
      </c>
      <c r="G66" s="56" t="s">
        <v>48</v>
      </c>
      <c r="H66" s="16">
        <f t="shared" ref="H66" si="81">J66/1.05</f>
        <v>0</v>
      </c>
      <c r="I66" s="16">
        <f t="shared" ref="I66" si="82">J66-H66</f>
        <v>0</v>
      </c>
      <c r="J66" s="51"/>
      <c r="K66" s="34">
        <v>1</v>
      </c>
      <c r="L66" s="16">
        <f t="shared" ref="L66" si="83">+K66*H66</f>
        <v>0</v>
      </c>
      <c r="M66" s="16">
        <f t="shared" ref="M66" si="84">+K66*I66</f>
        <v>0</v>
      </c>
      <c r="N66" s="16">
        <f t="shared" ref="N66" si="85">+K66*J66</f>
        <v>0</v>
      </c>
      <c r="O66" s="8"/>
    </row>
    <row r="67" spans="1:15" ht="36" x14ac:dyDescent="0.25">
      <c r="A67" s="75">
        <v>6542</v>
      </c>
      <c r="B67" s="75">
        <v>4330</v>
      </c>
      <c r="C67" s="75" t="s">
        <v>61</v>
      </c>
      <c r="D67" s="49" t="s">
        <v>50</v>
      </c>
      <c r="E67" s="49" t="s">
        <v>19</v>
      </c>
      <c r="F67" s="50" t="s">
        <v>57</v>
      </c>
      <c r="G67" s="49" t="s">
        <v>16</v>
      </c>
      <c r="H67" s="16">
        <f t="shared" si="76"/>
        <v>0</v>
      </c>
      <c r="I67" s="16">
        <f t="shared" si="77"/>
        <v>0</v>
      </c>
      <c r="J67" s="51"/>
      <c r="K67" s="34">
        <v>1</v>
      </c>
      <c r="L67" s="16">
        <f t="shared" si="78"/>
        <v>0</v>
      </c>
      <c r="M67" s="16">
        <f t="shared" si="79"/>
        <v>0</v>
      </c>
      <c r="N67" s="16">
        <f t="shared" si="80"/>
        <v>0</v>
      </c>
      <c r="O67" s="8"/>
    </row>
    <row r="68" spans="1:15" x14ac:dyDescent="0.25">
      <c r="A68" s="106" t="s">
        <v>22</v>
      </c>
      <c r="B68" s="107"/>
      <c r="C68" s="107"/>
      <c r="D68" s="107"/>
      <c r="E68" s="107"/>
      <c r="F68" s="107"/>
      <c r="G68" s="107"/>
      <c r="H68" s="107"/>
      <c r="I68" s="107"/>
      <c r="J68" s="107"/>
      <c r="K68" s="65">
        <f>SUM(K59:K67)</f>
        <v>67</v>
      </c>
      <c r="L68" s="20">
        <f>SUM(L59:L67)</f>
        <v>0</v>
      </c>
      <c r="M68" s="20">
        <f>SUM(M59:M67)</f>
        <v>0</v>
      </c>
      <c r="N68" s="20">
        <f>SUM(N59:N67)</f>
        <v>0</v>
      </c>
      <c r="O68" s="8"/>
    </row>
    <row r="69" spans="1:15" x14ac:dyDescent="0.25">
      <c r="A69" s="101" t="s">
        <v>62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3"/>
      <c r="O69" s="8"/>
    </row>
    <row r="70" spans="1:15" ht="36" x14ac:dyDescent="0.25">
      <c r="A70" s="81">
        <v>6785</v>
      </c>
      <c r="B70" s="81">
        <v>4545</v>
      </c>
      <c r="C70" s="77" t="s">
        <v>85</v>
      </c>
      <c r="D70" s="18" t="s">
        <v>86</v>
      </c>
      <c r="E70" s="18" t="s">
        <v>19</v>
      </c>
      <c r="F70" s="18">
        <v>7</v>
      </c>
      <c r="G70" s="18" t="s">
        <v>24</v>
      </c>
      <c r="H70" s="16">
        <f>J70/1.05</f>
        <v>0</v>
      </c>
      <c r="I70" s="16">
        <f>J70-H70</f>
        <v>0</v>
      </c>
      <c r="J70" s="58"/>
      <c r="K70" s="34">
        <v>31</v>
      </c>
      <c r="L70" s="16">
        <f>+K70*H70</f>
        <v>0</v>
      </c>
      <c r="M70" s="16">
        <f>+K70*I70</f>
        <v>0</v>
      </c>
      <c r="N70" s="16">
        <f>+K70*J70</f>
        <v>0</v>
      </c>
      <c r="O70" s="8"/>
    </row>
    <row r="71" spans="1:15" ht="36" x14ac:dyDescent="0.25">
      <c r="A71" s="71">
        <v>7026</v>
      </c>
      <c r="B71" s="71">
        <v>4766</v>
      </c>
      <c r="C71" s="77" t="s">
        <v>63</v>
      </c>
      <c r="D71" s="18" t="s">
        <v>41</v>
      </c>
      <c r="E71" s="18" t="s">
        <v>53</v>
      </c>
      <c r="F71" s="18">
        <v>7</v>
      </c>
      <c r="G71" s="18" t="s">
        <v>20</v>
      </c>
      <c r="H71" s="53">
        <f>J71/1.05</f>
        <v>0</v>
      </c>
      <c r="I71" s="53">
        <f>J71-H71</f>
        <v>0</v>
      </c>
      <c r="J71" s="58"/>
      <c r="K71" s="52">
        <v>28</v>
      </c>
      <c r="L71" s="53">
        <f>+K71*H71</f>
        <v>0</v>
      </c>
      <c r="M71" s="53">
        <f>+K71*I71</f>
        <v>0</v>
      </c>
      <c r="N71" s="53">
        <f>+K71*J71</f>
        <v>0</v>
      </c>
      <c r="O71" s="8"/>
    </row>
    <row r="72" spans="1:15" ht="36" x14ac:dyDescent="0.25">
      <c r="A72" s="81">
        <v>7273</v>
      </c>
      <c r="B72" s="81">
        <v>4945</v>
      </c>
      <c r="C72" s="77" t="s">
        <v>132</v>
      </c>
      <c r="D72" s="18" t="s">
        <v>64</v>
      </c>
      <c r="E72" s="18" t="s">
        <v>15</v>
      </c>
      <c r="F72" s="18">
        <v>7</v>
      </c>
      <c r="G72" s="18" t="s">
        <v>16</v>
      </c>
      <c r="H72" s="53">
        <f t="shared" ref="H72:H75" si="86">J72/1.05</f>
        <v>0</v>
      </c>
      <c r="I72" s="53">
        <f t="shared" ref="I72:I75" si="87">J72-H72</f>
        <v>0</v>
      </c>
      <c r="J72" s="58"/>
      <c r="K72" s="52">
        <v>5</v>
      </c>
      <c r="L72" s="53">
        <f t="shared" ref="L72:L75" si="88">+K72*H72</f>
        <v>0</v>
      </c>
      <c r="M72" s="53">
        <f t="shared" ref="M72:M75" si="89">+K72*I72</f>
        <v>0</v>
      </c>
      <c r="N72" s="53">
        <f t="shared" ref="N72:N75" si="90">+K72*J72</f>
        <v>0</v>
      </c>
      <c r="O72" s="8"/>
    </row>
    <row r="73" spans="1:15" ht="36" x14ac:dyDescent="0.25">
      <c r="A73" s="81">
        <v>6747</v>
      </c>
      <c r="B73" s="81">
        <v>4509</v>
      </c>
      <c r="C73" s="77" t="s">
        <v>133</v>
      </c>
      <c r="D73" s="18" t="s">
        <v>56</v>
      </c>
      <c r="E73" s="18" t="s">
        <v>19</v>
      </c>
      <c r="F73" s="18">
        <v>7</v>
      </c>
      <c r="G73" s="18" t="s">
        <v>16</v>
      </c>
      <c r="H73" s="53">
        <f t="shared" si="86"/>
        <v>0</v>
      </c>
      <c r="I73" s="53">
        <f t="shared" si="87"/>
        <v>0</v>
      </c>
      <c r="J73" s="58"/>
      <c r="K73" s="52">
        <v>5</v>
      </c>
      <c r="L73" s="53">
        <f t="shared" si="88"/>
        <v>0</v>
      </c>
      <c r="M73" s="53">
        <f t="shared" si="89"/>
        <v>0</v>
      </c>
      <c r="N73" s="53">
        <f t="shared" si="90"/>
        <v>0</v>
      </c>
      <c r="O73" s="8"/>
    </row>
    <row r="74" spans="1:15" ht="36" x14ac:dyDescent="0.25">
      <c r="A74" s="81">
        <v>6749</v>
      </c>
      <c r="B74" s="81">
        <v>4511</v>
      </c>
      <c r="C74" s="77" t="s">
        <v>134</v>
      </c>
      <c r="D74" s="18" t="s">
        <v>56</v>
      </c>
      <c r="E74" s="18" t="s">
        <v>19</v>
      </c>
      <c r="F74" s="18">
        <v>7</v>
      </c>
      <c r="G74" s="18" t="s">
        <v>16</v>
      </c>
      <c r="H74" s="53">
        <f t="shared" si="86"/>
        <v>0</v>
      </c>
      <c r="I74" s="53">
        <f t="shared" si="87"/>
        <v>0</v>
      </c>
      <c r="J74" s="58"/>
      <c r="K74" s="52">
        <v>5</v>
      </c>
      <c r="L74" s="53">
        <f t="shared" si="88"/>
        <v>0</v>
      </c>
      <c r="M74" s="53">
        <f t="shared" si="89"/>
        <v>0</v>
      </c>
      <c r="N74" s="53">
        <f t="shared" si="90"/>
        <v>0</v>
      </c>
      <c r="O74" s="8"/>
    </row>
    <row r="75" spans="1:15" ht="36" x14ac:dyDescent="0.25">
      <c r="A75" s="81">
        <v>6465</v>
      </c>
      <c r="B75" s="81">
        <v>4267</v>
      </c>
      <c r="C75" s="77" t="s">
        <v>135</v>
      </c>
      <c r="D75" s="18" t="s">
        <v>136</v>
      </c>
      <c r="E75" s="18" t="s">
        <v>15</v>
      </c>
      <c r="F75" s="18">
        <v>7</v>
      </c>
      <c r="G75" s="18" t="s">
        <v>48</v>
      </c>
      <c r="H75" s="53">
        <f t="shared" si="86"/>
        <v>0</v>
      </c>
      <c r="I75" s="53">
        <f t="shared" si="87"/>
        <v>0</v>
      </c>
      <c r="J75" s="58"/>
      <c r="K75" s="52">
        <v>5</v>
      </c>
      <c r="L75" s="53">
        <f t="shared" si="88"/>
        <v>0</v>
      </c>
      <c r="M75" s="53">
        <f t="shared" si="89"/>
        <v>0</v>
      </c>
      <c r="N75" s="53">
        <f t="shared" si="90"/>
        <v>0</v>
      </c>
      <c r="O75" s="8"/>
    </row>
    <row r="76" spans="1:15" ht="36" x14ac:dyDescent="0.25">
      <c r="A76" s="81">
        <v>6510</v>
      </c>
      <c r="B76" s="81">
        <v>4304</v>
      </c>
      <c r="C76" s="77" t="s">
        <v>137</v>
      </c>
      <c r="D76" s="18" t="s">
        <v>66</v>
      </c>
      <c r="E76" s="18" t="s">
        <v>19</v>
      </c>
      <c r="F76" s="18">
        <v>7</v>
      </c>
      <c r="G76" s="18" t="s">
        <v>16</v>
      </c>
      <c r="H76" s="53">
        <f>J76/1.05</f>
        <v>0</v>
      </c>
      <c r="I76" s="53">
        <f>J76-H76</f>
        <v>0</v>
      </c>
      <c r="J76" s="58"/>
      <c r="K76" s="52">
        <v>5</v>
      </c>
      <c r="L76" s="53">
        <f>+K76*H76</f>
        <v>0</v>
      </c>
      <c r="M76" s="53">
        <f>+K76*I76</f>
        <v>0</v>
      </c>
      <c r="N76" s="53">
        <f>+K76*J76</f>
        <v>0</v>
      </c>
      <c r="O76" s="8"/>
    </row>
    <row r="77" spans="1:15" ht="36" x14ac:dyDescent="0.25">
      <c r="A77" s="71">
        <v>5976</v>
      </c>
      <c r="B77" s="71">
        <v>3816</v>
      </c>
      <c r="C77" s="77" t="s">
        <v>138</v>
      </c>
      <c r="D77" s="18" t="s">
        <v>139</v>
      </c>
      <c r="E77" s="18" t="s">
        <v>140</v>
      </c>
      <c r="F77" s="18">
        <v>7</v>
      </c>
      <c r="G77" s="18" t="s">
        <v>16</v>
      </c>
      <c r="H77" s="16">
        <f>J77/1.05</f>
        <v>0</v>
      </c>
      <c r="I77" s="16">
        <f>J77-H77</f>
        <v>0</v>
      </c>
      <c r="J77" s="58"/>
      <c r="K77" s="34">
        <v>5</v>
      </c>
      <c r="L77" s="16">
        <f>+K77*H77</f>
        <v>0</v>
      </c>
      <c r="M77" s="16">
        <f>+K77*I77</f>
        <v>0</v>
      </c>
      <c r="N77" s="16">
        <f>+K77*J77</f>
        <v>0</v>
      </c>
      <c r="O77" s="8"/>
    </row>
    <row r="78" spans="1:15" x14ac:dyDescent="0.25">
      <c r="A78" s="108" t="s">
        <v>22</v>
      </c>
      <c r="B78" s="108"/>
      <c r="C78" s="108"/>
      <c r="D78" s="108"/>
      <c r="E78" s="108"/>
      <c r="F78" s="108"/>
      <c r="G78" s="108"/>
      <c r="H78" s="108"/>
      <c r="I78" s="108"/>
      <c r="J78" s="108"/>
      <c r="K78" s="66">
        <f>SUM(K70:K77)</f>
        <v>89</v>
      </c>
      <c r="L78" s="17">
        <f>SUM(L70:L77)</f>
        <v>0</v>
      </c>
      <c r="M78" s="17">
        <f>SUM(M70:M77)</f>
        <v>0</v>
      </c>
      <c r="N78" s="17">
        <f>SUM(N70:N77)</f>
        <v>0</v>
      </c>
      <c r="O78" s="8"/>
    </row>
    <row r="79" spans="1:15" x14ac:dyDescent="0.25">
      <c r="A79" s="101" t="s">
        <v>67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3"/>
      <c r="O79" s="8"/>
    </row>
    <row r="80" spans="1:15" ht="35.25" customHeight="1" x14ac:dyDescent="0.25">
      <c r="A80" s="82">
        <v>7430</v>
      </c>
      <c r="B80" s="82">
        <v>5087</v>
      </c>
      <c r="C80" s="83" t="s">
        <v>87</v>
      </c>
      <c r="D80" s="60" t="s">
        <v>86</v>
      </c>
      <c r="E80" s="32" t="s">
        <v>19</v>
      </c>
      <c r="F80" s="32">
        <v>8</v>
      </c>
      <c r="G80" s="60" t="s">
        <v>20</v>
      </c>
      <c r="H80" s="16">
        <f>J80/1.05</f>
        <v>0</v>
      </c>
      <c r="I80" s="16">
        <f>J80-H80</f>
        <v>0</v>
      </c>
      <c r="J80" s="59"/>
      <c r="K80" s="34">
        <v>9</v>
      </c>
      <c r="L80" s="16">
        <f>+K80*H80</f>
        <v>0</v>
      </c>
      <c r="M80" s="16">
        <f>+K80*I80</f>
        <v>0</v>
      </c>
      <c r="N80" s="16">
        <f>+K80*J80</f>
        <v>0</v>
      </c>
      <c r="O80" s="8"/>
    </row>
    <row r="81" spans="1:15" ht="36" x14ac:dyDescent="0.25">
      <c r="A81" s="75">
        <v>7629</v>
      </c>
      <c r="B81" s="75">
        <v>5266</v>
      </c>
      <c r="C81" s="75" t="s">
        <v>68</v>
      </c>
      <c r="D81" s="54" t="s">
        <v>41</v>
      </c>
      <c r="E81" s="32" t="s">
        <v>19</v>
      </c>
      <c r="F81" s="32">
        <v>8</v>
      </c>
      <c r="G81" s="54" t="s">
        <v>20</v>
      </c>
      <c r="H81" s="16">
        <f>J81/1.05</f>
        <v>0</v>
      </c>
      <c r="I81" s="16">
        <f>J81-H81</f>
        <v>0</v>
      </c>
      <c r="J81" s="59"/>
      <c r="K81" s="34">
        <v>9</v>
      </c>
      <c r="L81" s="16">
        <f t="shared" ref="L81" si="91">+K81*H81</f>
        <v>0</v>
      </c>
      <c r="M81" s="16">
        <f t="shared" ref="M81" si="92">+K81*I81</f>
        <v>0</v>
      </c>
      <c r="N81" s="16">
        <f t="shared" ref="N81" si="93">+K81*J81</f>
        <v>0</v>
      </c>
      <c r="O81" s="8"/>
    </row>
    <row r="82" spans="1:15" ht="32.25" customHeight="1" x14ac:dyDescent="0.25">
      <c r="A82" s="104" t="s">
        <v>34</v>
      </c>
      <c r="B82" s="105"/>
      <c r="C82" s="105"/>
      <c r="D82" s="105"/>
      <c r="E82" s="105"/>
      <c r="F82" s="105"/>
      <c r="G82" s="105"/>
      <c r="H82" s="105"/>
      <c r="I82" s="105"/>
      <c r="J82" s="105"/>
      <c r="K82" s="21">
        <f>SUM(K80:K81)</f>
        <v>18</v>
      </c>
      <c r="L82" s="20">
        <f>SUM(L80:L81)</f>
        <v>0</v>
      </c>
      <c r="M82" s="20">
        <f>SUM(M80:M81)</f>
        <v>0</v>
      </c>
      <c r="N82" s="20">
        <f>SUM(N80:N81)</f>
        <v>0</v>
      </c>
      <c r="O82" s="8"/>
    </row>
    <row r="83" spans="1:15" ht="26.25" customHeight="1" x14ac:dyDescent="0.25">
      <c r="A83" s="98" t="s">
        <v>70</v>
      </c>
      <c r="B83" s="99"/>
      <c r="C83" s="99"/>
      <c r="D83" s="99"/>
      <c r="E83" s="99"/>
      <c r="F83" s="99"/>
      <c r="G83" s="99"/>
      <c r="H83" s="99"/>
      <c r="I83" s="99"/>
      <c r="J83" s="99"/>
      <c r="K83" s="100"/>
      <c r="L83" s="67">
        <f>L11+L26+L35+L47+L57+L68+L78+L82</f>
        <v>0</v>
      </c>
      <c r="M83" s="67">
        <f>M11+M26+M35+M47+M57+M68+M78+M82</f>
        <v>0</v>
      </c>
      <c r="N83" s="67">
        <f>N11+N26+N35+N47+N57+N68+N78+N82</f>
        <v>0</v>
      </c>
      <c r="O83" s="8"/>
    </row>
    <row r="84" spans="1:15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</row>
    <row r="85" spans="1:15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8"/>
      <c r="M85" s="27"/>
      <c r="N85" s="27"/>
    </row>
    <row r="86" spans="1:15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</row>
    <row r="87" spans="1:15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</row>
    <row r="88" spans="1:15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</row>
    <row r="89" spans="1:15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</row>
    <row r="90" spans="1:15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</row>
    <row r="114" spans="15:15" x14ac:dyDescent="0.25">
      <c r="O114" t="s">
        <v>69</v>
      </c>
    </row>
  </sheetData>
  <mergeCells count="34">
    <mergeCell ref="B37:B38"/>
    <mergeCell ref="B40:B41"/>
    <mergeCell ref="A47:J47"/>
    <mergeCell ref="A57:J57"/>
    <mergeCell ref="A48:N48"/>
    <mergeCell ref="H49:H50"/>
    <mergeCell ref="I49:I50"/>
    <mergeCell ref="J49:J50"/>
    <mergeCell ref="K49:K50"/>
    <mergeCell ref="L49:L50"/>
    <mergeCell ref="M49:M50"/>
    <mergeCell ref="N49:N50"/>
    <mergeCell ref="B49:B50"/>
    <mergeCell ref="A83:K83"/>
    <mergeCell ref="A58:N58"/>
    <mergeCell ref="A69:N69"/>
    <mergeCell ref="A79:N79"/>
    <mergeCell ref="A82:J82"/>
    <mergeCell ref="A68:J68"/>
    <mergeCell ref="A78:J78"/>
    <mergeCell ref="A1:N1"/>
    <mergeCell ref="A2:N2"/>
    <mergeCell ref="A4:N4"/>
    <mergeCell ref="A12:N12"/>
    <mergeCell ref="A36:N36"/>
    <mergeCell ref="A11:J11"/>
    <mergeCell ref="A26:J26"/>
    <mergeCell ref="A35:J35"/>
    <mergeCell ref="A27:N27"/>
    <mergeCell ref="B7:B8"/>
    <mergeCell ref="B13:B14"/>
    <mergeCell ref="B15:B16"/>
    <mergeCell ref="B18:B19"/>
    <mergeCell ref="B20:B21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rowBreaks count="4" manualBreakCount="4">
    <brk id="26" max="14" man="1"/>
    <brk id="35" max="14" man="1"/>
    <brk id="47" max="14" man="1"/>
    <brk id="68" max="14" man="1"/>
  </rowBreaks>
  <colBreaks count="1" manualBreakCount="1">
    <brk id="14" max="1048575" man="1"/>
  </colBreaks>
  <ignoredErrors>
    <ignoredError sqref="I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"/>
  <sheetViews>
    <sheetView workbookViewId="0">
      <selection activeCell="C14" sqref="C14"/>
    </sheetView>
  </sheetViews>
  <sheetFormatPr defaultRowHeight="15" x14ac:dyDescent="0.25"/>
  <sheetData>
    <row r="1" spans="1:8" x14ac:dyDescent="0.25">
      <c r="A1" s="2"/>
      <c r="B1" s="2"/>
      <c r="C1" s="3"/>
      <c r="D1" s="3"/>
      <c r="E1" s="4"/>
      <c r="F1" s="5"/>
      <c r="G1" s="4"/>
      <c r="H1" s="6"/>
    </row>
    <row r="2" spans="1:8" x14ac:dyDescent="0.25">
      <c r="A2" s="2"/>
      <c r="B2" s="2"/>
      <c r="C2" s="3"/>
      <c r="D2" s="3"/>
      <c r="E2" s="4"/>
      <c r="F2" s="5"/>
      <c r="G2" s="4"/>
      <c r="H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korisnik</dc:creator>
  <cp:keywords/>
  <dc:description/>
  <cp:lastModifiedBy>Barbara</cp:lastModifiedBy>
  <cp:revision/>
  <cp:lastPrinted>2023-07-18T07:52:44Z</cp:lastPrinted>
  <dcterms:created xsi:type="dcterms:W3CDTF">2021-07-05T07:08:12Z</dcterms:created>
  <dcterms:modified xsi:type="dcterms:W3CDTF">2025-07-01T10:05:08Z</dcterms:modified>
  <cp:category/>
  <cp:contentStatus/>
</cp:coreProperties>
</file>