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ZARKO\Desktop\Financijska izvješća 2024\1-12\ispravak\"/>
    </mc:Choice>
  </mc:AlternateContent>
  <xr:revisionPtr revIDLastSave="0" documentId="13_ncr:1_{B7F59143-A3E8-4F11-8469-6228E78D4865}"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4895" windowHeight="95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G302" i="9"/>
  <c r="F302" i="9"/>
  <c r="B302" i="9"/>
  <c r="H301" i="9"/>
  <c r="G301" i="9"/>
  <c r="F301" i="9"/>
  <c r="H300" i="9"/>
  <c r="G300" i="9"/>
  <c r="F300" i="9"/>
  <c r="H299" i="9"/>
  <c r="E299" i="9" s="1"/>
  <c r="B299" i="9" s="1"/>
  <c r="G299" i="9"/>
  <c r="F299" i="9"/>
  <c r="H298" i="9"/>
  <c r="G298" i="9"/>
  <c r="F298" i="9"/>
  <c r="H297" i="9"/>
  <c r="G297" i="9"/>
  <c r="F297" i="9"/>
  <c r="E297" i="9"/>
  <c r="B297" i="9" s="1"/>
  <c r="H296" i="9"/>
  <c r="G296" i="9"/>
  <c r="F296" i="9"/>
  <c r="H295" i="9"/>
  <c r="E295" i="9" s="1"/>
  <c r="B295" i="9" s="1"/>
  <c r="G295" i="9"/>
  <c r="F295" i="9"/>
  <c r="H294" i="9"/>
  <c r="G294" i="9"/>
  <c r="F294" i="9"/>
  <c r="H293" i="9"/>
  <c r="G293" i="9"/>
  <c r="F293" i="9"/>
  <c r="H292" i="9"/>
  <c r="E292" i="9" s="1"/>
  <c r="G292" i="9"/>
  <c r="F292" i="9"/>
  <c r="B292" i="9"/>
  <c r="F291" i="9"/>
  <c r="F290" i="9"/>
  <c r="H289" i="9"/>
  <c r="E289" i="9" s="1"/>
  <c r="B289" i="9" s="1"/>
  <c r="G289" i="9"/>
  <c r="F289" i="9"/>
  <c r="H288" i="9"/>
  <c r="G288" i="9"/>
  <c r="F288" i="9"/>
  <c r="H287" i="9"/>
  <c r="G287" i="9"/>
  <c r="F287" i="9"/>
  <c r="H286" i="9"/>
  <c r="G286" i="9"/>
  <c r="F286" i="9"/>
  <c r="F285" i="9"/>
  <c r="H284" i="9"/>
  <c r="G284" i="9"/>
  <c r="F284" i="9"/>
  <c r="E284" i="9"/>
  <c r="B284" i="9" s="1"/>
  <c r="H283" i="9"/>
  <c r="E283" i="9" s="1"/>
  <c r="G283" i="9"/>
  <c r="F283" i="9"/>
  <c r="B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E147" i="9"/>
  <c r="B147" i="9" s="1"/>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G132" i="9"/>
  <c r="F132" i="9"/>
  <c r="B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E101" i="9"/>
  <c r="B101" i="9" s="1"/>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G93" i="9"/>
  <c r="F93" i="9"/>
  <c r="E93" i="9"/>
  <c r="B93" i="9" s="1"/>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G77" i="9"/>
  <c r="F77" i="9"/>
  <c r="E77" i="9"/>
  <c r="B77" i="9" s="1"/>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G61" i="9"/>
  <c r="F61" i="9"/>
  <c r="E61" i="9"/>
  <c r="B61" i="9" s="1"/>
  <c r="H60" i="9"/>
  <c r="E60" i="9" s="1"/>
  <c r="G60" i="9"/>
  <c r="F60" i="9"/>
  <c r="B60" i="9"/>
  <c r="H59" i="9"/>
  <c r="G59" i="9"/>
  <c r="F59" i="9"/>
  <c r="E59" i="9"/>
  <c r="B59" i="9" s="1"/>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G22" i="9"/>
  <c r="F22" i="9"/>
  <c r="B22" i="9"/>
  <c r="F21" i="9"/>
  <c r="F4" i="9"/>
  <c r="O3" i="9"/>
  <c r="G275" i="9" s="1"/>
  <c r="I3" i="9"/>
  <c r="H3" i="9"/>
  <c r="G3" i="9"/>
  <c r="D101" i="8"/>
  <c r="D95" i="8"/>
  <c r="D90" i="8"/>
  <c r="D85" i="8"/>
  <c r="D80" i="8"/>
  <c r="D75" i="8"/>
  <c r="D70" i="8"/>
  <c r="D65" i="8"/>
  <c r="D60" i="8"/>
  <c r="D55" i="8"/>
  <c r="D50" i="8"/>
  <c r="D49" i="8"/>
  <c r="D44" i="8"/>
  <c r="D43" i="8"/>
  <c r="D36" i="8"/>
  <c r="C1511" i="1" s="1"/>
  <c r="D26" i="8"/>
  <c r="D24" i="8"/>
  <c r="C1499" i="1" s="1"/>
  <c r="D18" i="8"/>
  <c r="C1493" i="1" s="1"/>
  <c r="H1493" i="1" s="1"/>
  <c r="D8" i="8"/>
  <c r="E44" i="7"/>
  <c r="D44" i="7"/>
  <c r="E39" i="7"/>
  <c r="D39" i="7"/>
  <c r="E38" i="7"/>
  <c r="D38" i="7"/>
  <c r="E30" i="7"/>
  <c r="D30" i="7"/>
  <c r="E23" i="7"/>
  <c r="D1454" i="1" s="1"/>
  <c r="D23" i="7"/>
  <c r="E22" i="7"/>
  <c r="I30" i="3" s="1"/>
  <c r="D22" i="7"/>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E245" i="5"/>
  <c r="D1222" i="1" s="1"/>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G290" i="9" s="1"/>
  <c r="D87" i="5"/>
  <c r="F87" i="5" s="1"/>
  <c r="F86" i="5"/>
  <c r="F85" i="5"/>
  <c r="F84" i="5"/>
  <c r="F83" i="5"/>
  <c r="F82" i="5"/>
  <c r="F81" i="5"/>
  <c r="F80" i="5"/>
  <c r="E79" i="5"/>
  <c r="D79" i="5"/>
  <c r="D78" i="5" s="1"/>
  <c r="E78" i="5"/>
  <c r="D1056" i="1" s="1"/>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E626" i="4"/>
  <c r="D620" i="1" s="1"/>
  <c r="H620" i="1" s="1"/>
  <c r="D626" i="4"/>
  <c r="F626" i="4" s="1"/>
  <c r="D625" i="4"/>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57" i="1" s="1"/>
  <c r="H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2" i="1" s="1"/>
  <c r="H412" i="1" s="1"/>
  <c r="D417" i="4"/>
  <c r="D644" i="4" s="1"/>
  <c r="F644" i="4" s="1"/>
  <c r="E416" i="4"/>
  <c r="E643" i="4" s="1"/>
  <c r="D637" i="1" s="1"/>
  <c r="H637" i="1" s="1"/>
  <c r="D416" i="4"/>
  <c r="F411" i="4"/>
  <c r="F410" i="4"/>
  <c r="F409" i="4"/>
  <c r="F406" i="4"/>
  <c r="F405" i="4"/>
  <c r="F404" i="4"/>
  <c r="F403" i="4"/>
  <c r="E402" i="4"/>
  <c r="D397" i="1" s="1"/>
  <c r="H397" i="1" s="1"/>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D359" i="1" s="1"/>
  <c r="H359" i="1" s="1"/>
  <c r="D364" i="4"/>
  <c r="E363" i="4"/>
  <c r="D358" i="1" s="1"/>
  <c r="F362" i="4"/>
  <c r="F361" i="4"/>
  <c r="F360" i="4"/>
  <c r="F359" i="4"/>
  <c r="F358" i="4"/>
  <c r="F357" i="4"/>
  <c r="E356" i="4"/>
  <c r="D356" i="4"/>
  <c r="F356" i="4" s="1"/>
  <c r="F355" i="4"/>
  <c r="F354" i="4"/>
  <c r="F353" i="4"/>
  <c r="E352" i="4"/>
  <c r="D352" i="4"/>
  <c r="D351" i="4" s="1"/>
  <c r="F351" i="4" s="1"/>
  <c r="E351" i="4"/>
  <c r="E350" i="4" s="1"/>
  <c r="D345" i="1" s="1"/>
  <c r="F349" i="4"/>
  <c r="E348" i="4"/>
  <c r="D343" i="1" s="1"/>
  <c r="H343" i="1" s="1"/>
  <c r="D348" i="4"/>
  <c r="F348" i="4" s="1"/>
  <c r="F347" i="4"/>
  <c r="F346" i="4"/>
  <c r="E345" i="4"/>
  <c r="E344" i="4" s="1"/>
  <c r="D339" i="1" s="1"/>
  <c r="H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D299" i="4"/>
  <c r="D298" i="4" s="1"/>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5" i="1" s="1"/>
  <c r="H165" i="1" s="1"/>
  <c r="D169" i="4"/>
  <c r="F168" i="4"/>
  <c r="F167" i="4"/>
  <c r="F166" i="4"/>
  <c r="F165" i="4"/>
  <c r="E164" i="4"/>
  <c r="D160" i="1" s="1"/>
  <c r="H160" i="1"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D82"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58" i="1" s="1"/>
  <c r="H58" i="1" s="1"/>
  <c r="D62" i="4"/>
  <c r="F62" i="4" s="1"/>
  <c r="F61" i="4"/>
  <c r="F60" i="4"/>
  <c r="E59" i="4"/>
  <c r="D59" i="4"/>
  <c r="F59" i="4" s="1"/>
  <c r="F58" i="4"/>
  <c r="F57" i="4"/>
  <c r="F56" i="4"/>
  <c r="F55" i="4"/>
  <c r="E54" i="4"/>
  <c r="D54" i="4"/>
  <c r="F54" i="4" s="1"/>
  <c r="F53" i="4"/>
  <c r="F52" i="4"/>
  <c r="E51" i="4"/>
  <c r="E50" i="4" s="1"/>
  <c r="D46" i="1" s="1"/>
  <c r="H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E23" i="4"/>
  <c r="D23" i="4"/>
  <c r="F23" i="4" s="1"/>
  <c r="F22" i="4"/>
  <c r="F21" i="4"/>
  <c r="F20" i="4"/>
  <c r="F19" i="4"/>
  <c r="F18" i="4"/>
  <c r="E17" i="4"/>
  <c r="D13" i="1" s="1"/>
  <c r="H13" i="1" s="1"/>
  <c r="D17" i="4"/>
  <c r="F17" i="4" s="1"/>
  <c r="F16" i="4"/>
  <c r="F15" i="4"/>
  <c r="F14" i="4"/>
  <c r="F13" i="4"/>
  <c r="F12" i="4"/>
  <c r="F11" i="4"/>
  <c r="F10" i="4"/>
  <c r="F9" i="4"/>
  <c r="E8" i="4"/>
  <c r="D4" i="1" s="1"/>
  <c r="H4" i="1" s="1"/>
  <c r="D8" i="4"/>
  <c r="D7" i="4" s="1"/>
  <c r="I36" i="3"/>
  <c r="G36" i="3"/>
  <c r="B36" i="3"/>
  <c r="I35"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I25" i="3"/>
  <c r="H25" i="3"/>
  <c r="G25" i="3"/>
  <c r="B25" i="3"/>
  <c r="I24" i="3"/>
  <c r="H24" i="3"/>
  <c r="G24" i="3"/>
  <c r="B24" i="3"/>
  <c r="H23"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C1515" i="1"/>
  <c r="H1515" i="1" s="1"/>
  <c r="C1514" i="1"/>
  <c r="C1513" i="1"/>
  <c r="H1513" i="1" s="1"/>
  <c r="C1512" i="1"/>
  <c r="C1510" i="1"/>
  <c r="C1509" i="1"/>
  <c r="H1509" i="1" s="1"/>
  <c r="C1508" i="1"/>
  <c r="G1507" i="1"/>
  <c r="C1507" i="1"/>
  <c r="H1507" i="1" s="1"/>
  <c r="C1506" i="1"/>
  <c r="C1505" i="1"/>
  <c r="H1505" i="1" s="1"/>
  <c r="C1504" i="1"/>
  <c r="G1503" i="1"/>
  <c r="C1503" i="1"/>
  <c r="H1503" i="1" s="1"/>
  <c r="C1502" i="1"/>
  <c r="C1501" i="1"/>
  <c r="H1501" i="1" s="1"/>
  <c r="C1500" i="1"/>
  <c r="C1498" i="1"/>
  <c r="C1497" i="1"/>
  <c r="H1497" i="1" s="1"/>
  <c r="C1496" i="1"/>
  <c r="G1495" i="1"/>
  <c r="C1495" i="1"/>
  <c r="H1495" i="1" s="1"/>
  <c r="C1494" i="1"/>
  <c r="C1492" i="1"/>
  <c r="C1491" i="1"/>
  <c r="H1491" i="1" s="1"/>
  <c r="C1490" i="1"/>
  <c r="C1489" i="1"/>
  <c r="H1489" i="1" s="1"/>
  <c r="C1488" i="1"/>
  <c r="G1487" i="1"/>
  <c r="C1487" i="1"/>
  <c r="H1487" i="1" s="1"/>
  <c r="C1486"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D1419" i="1"/>
  <c r="C1419" i="1"/>
  <c r="G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D1297" i="1"/>
  <c r="C1297" i="1"/>
  <c r="H1297" i="1" s="1"/>
  <c r="D1296" i="1"/>
  <c r="C1296" i="1"/>
  <c r="D1295" i="1"/>
  <c r="C1295" i="1"/>
  <c r="H1295" i="1" s="1"/>
  <c r="D1294" i="1"/>
  <c r="C1294" i="1"/>
  <c r="H1294" i="1" s="1"/>
  <c r="D1293" i="1"/>
  <c r="C1293" i="1"/>
  <c r="H1293" i="1" s="1"/>
  <c r="D1292" i="1"/>
  <c r="C1292" i="1"/>
  <c r="H1292" i="1" s="1"/>
  <c r="D1291" i="1"/>
  <c r="C1291" i="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D1278" i="1"/>
  <c r="C1278" i="1"/>
  <c r="H1278" i="1" s="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D1233" i="1"/>
  <c r="C1233" i="1"/>
  <c r="H1233" i="1" s="1"/>
  <c r="D1232" i="1"/>
  <c r="C1232" i="1"/>
  <c r="D1231" i="1"/>
  <c r="C1231" i="1"/>
  <c r="D1230" i="1"/>
  <c r="C1230" i="1"/>
  <c r="H1230" i="1" s="1"/>
  <c r="D1229" i="1"/>
  <c r="C1229" i="1"/>
  <c r="H1229" i="1" s="1"/>
  <c r="D1228" i="1"/>
  <c r="C1228" i="1"/>
  <c r="H1228" i="1" s="1"/>
  <c r="D1227" i="1"/>
  <c r="C1227" i="1"/>
  <c r="H1227" i="1" s="1"/>
  <c r="D1226" i="1"/>
  <c r="C1226" i="1"/>
  <c r="H1226" i="1" s="1"/>
  <c r="D1225" i="1"/>
  <c r="C1225" i="1"/>
  <c r="H1225" i="1" s="1"/>
  <c r="D1224" i="1"/>
  <c r="C1224" i="1"/>
  <c r="C1223" i="1"/>
  <c r="C1222" i="1"/>
  <c r="D1221" i="1"/>
  <c r="C1221" i="1"/>
  <c r="D1220" i="1"/>
  <c r="C1220" i="1"/>
  <c r="D1219" i="1"/>
  <c r="C1219" i="1"/>
  <c r="D1218" i="1"/>
  <c r="C1218" i="1"/>
  <c r="D1217" i="1"/>
  <c r="C1217" i="1"/>
  <c r="D1216" i="1"/>
  <c r="C1216" i="1"/>
  <c r="D1215" i="1"/>
  <c r="C1215" i="1"/>
  <c r="C1214" i="1"/>
  <c r="D1213" i="1"/>
  <c r="C1213" i="1"/>
  <c r="H1213" i="1" s="1"/>
  <c r="D1212" i="1"/>
  <c r="C1212" i="1"/>
  <c r="D1211" i="1"/>
  <c r="C1211" i="1"/>
  <c r="D1210" i="1"/>
  <c r="C1210" i="1"/>
  <c r="D1209" i="1"/>
  <c r="C1209" i="1"/>
  <c r="D1208" i="1"/>
  <c r="C1208" i="1"/>
  <c r="D1207" i="1"/>
  <c r="C1207" i="1"/>
  <c r="D1206" i="1"/>
  <c r="C1206" i="1"/>
  <c r="D1205" i="1"/>
  <c r="C1205" i="1"/>
  <c r="D1204" i="1"/>
  <c r="C1204" i="1"/>
  <c r="D1203" i="1"/>
  <c r="C1203" i="1"/>
  <c r="H1203" i="1" s="1"/>
  <c r="D1202" i="1"/>
  <c r="C1202" i="1"/>
  <c r="H1202" i="1" s="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D1189" i="1"/>
  <c r="C1189" i="1"/>
  <c r="D1188" i="1"/>
  <c r="C1188" i="1"/>
  <c r="D1187" i="1"/>
  <c r="C1187" i="1"/>
  <c r="D1186" i="1"/>
  <c r="C1186" i="1"/>
  <c r="H1186" i="1" s="1"/>
  <c r="D1185" i="1"/>
  <c r="C1185" i="1"/>
  <c r="H1185" i="1" s="1"/>
  <c r="C1184" i="1"/>
  <c r="C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H1171" i="1" s="1"/>
  <c r="D1170" i="1"/>
  <c r="C1170" i="1"/>
  <c r="D1169" i="1"/>
  <c r="C1169" i="1"/>
  <c r="H1169" i="1" s="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H1149" i="1" s="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H1092" i="1" s="1"/>
  <c r="D1091" i="1"/>
  <c r="C1091" i="1"/>
  <c r="D1090" i="1"/>
  <c r="C1090" i="1"/>
  <c r="D1089" i="1"/>
  <c r="C1089" i="1"/>
  <c r="D1088" i="1"/>
  <c r="C1088" i="1"/>
  <c r="D1087" i="1"/>
  <c r="C1087" i="1"/>
  <c r="H1087" i="1" s="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H1072" i="1" s="1"/>
  <c r="D1071" i="1"/>
  <c r="C1071" i="1"/>
  <c r="D1070" i="1"/>
  <c r="C1070" i="1"/>
  <c r="D1069" i="1"/>
  <c r="C1069" i="1"/>
  <c r="D1068" i="1"/>
  <c r="C1068" i="1"/>
  <c r="D1067" i="1"/>
  <c r="C1067" i="1"/>
  <c r="C1066" i="1"/>
  <c r="C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D1054" i="1"/>
  <c r="C1054" i="1"/>
  <c r="D1053" i="1"/>
  <c r="C1053" i="1"/>
  <c r="D1052" i="1"/>
  <c r="C1052" i="1"/>
  <c r="D1051" i="1"/>
  <c r="C1051" i="1"/>
  <c r="H1051" i="1" s="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H988" i="1" s="1"/>
  <c r="D987" i="1"/>
  <c r="C987" i="1"/>
  <c r="D986" i="1"/>
  <c r="C986" i="1"/>
  <c r="C985" i="1"/>
  <c r="D983" i="1"/>
  <c r="C983" i="1"/>
  <c r="H983" i="1" s="1"/>
  <c r="D982" i="1"/>
  <c r="C982" i="1"/>
  <c r="D981" i="1"/>
  <c r="C981" i="1"/>
  <c r="D980" i="1"/>
  <c r="C980" i="1"/>
  <c r="H980" i="1" s="1"/>
  <c r="D979" i="1"/>
  <c r="C979" i="1"/>
  <c r="H979" i="1" s="1"/>
  <c r="D978" i="1"/>
  <c r="C978" i="1"/>
  <c r="H978" i="1" s="1"/>
  <c r="D977" i="1"/>
  <c r="C977" i="1"/>
  <c r="H977" i="1" s="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D720" i="1"/>
  <c r="C720" i="1"/>
  <c r="H720" i="1" s="1"/>
  <c r="D719" i="1"/>
  <c r="C719" i="1"/>
  <c r="D718" i="1"/>
  <c r="C718" i="1"/>
  <c r="D717" i="1"/>
  <c r="C717" i="1"/>
  <c r="D716" i="1"/>
  <c r="C716" i="1"/>
  <c r="D715" i="1"/>
  <c r="C715" i="1"/>
  <c r="D714" i="1"/>
  <c r="C714" i="1"/>
  <c r="D713" i="1"/>
  <c r="C713" i="1"/>
  <c r="D712" i="1"/>
  <c r="C712" i="1"/>
  <c r="H712" i="1" s="1"/>
  <c r="D711" i="1"/>
  <c r="C711" i="1"/>
  <c r="H711" i="1" s="1"/>
  <c r="D710" i="1"/>
  <c r="C710" i="1"/>
  <c r="H710" i="1" s="1"/>
  <c r="D709" i="1"/>
  <c r="C709" i="1"/>
  <c r="D708" i="1"/>
  <c r="C708" i="1"/>
  <c r="D707" i="1"/>
  <c r="C707" i="1"/>
  <c r="D706" i="1"/>
  <c r="C706" i="1"/>
  <c r="D705" i="1"/>
  <c r="C705" i="1"/>
  <c r="D704" i="1"/>
  <c r="C704" i="1"/>
  <c r="H704" i="1" s="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D670" i="1"/>
  <c r="C670" i="1"/>
  <c r="D669" i="1"/>
  <c r="C669" i="1"/>
  <c r="H669" i="1" s="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D645" i="1"/>
  <c r="H645" i="1" s="1"/>
  <c r="C645" i="1"/>
  <c r="D644" i="1"/>
  <c r="H644" i="1" s="1"/>
  <c r="C644" i="1"/>
  <c r="D643" i="1"/>
  <c r="H643" i="1" s="1"/>
  <c r="C643" i="1"/>
  <c r="D642" i="1"/>
  <c r="H642" i="1" s="1"/>
  <c r="C642" i="1"/>
  <c r="D641" i="1"/>
  <c r="H641" i="1" s="1"/>
  <c r="C641" i="1"/>
  <c r="C638" i="1"/>
  <c r="C637" i="1"/>
  <c r="D632" i="1"/>
  <c r="H632" i="1" s="1"/>
  <c r="C632" i="1"/>
  <c r="G632" i="1" s="1"/>
  <c r="D631" i="1"/>
  <c r="H631" i="1" s="1"/>
  <c r="C631" i="1"/>
  <c r="D628" i="1"/>
  <c r="H628" i="1" s="1"/>
  <c r="C628" i="1"/>
  <c r="D627" i="1"/>
  <c r="H627" i="1" s="1"/>
  <c r="C627" i="1"/>
  <c r="G627" i="1" s="1"/>
  <c r="D626" i="1"/>
  <c r="H626" i="1" s="1"/>
  <c r="C626" i="1"/>
  <c r="D625" i="1"/>
  <c r="H625" i="1" s="1"/>
  <c r="C625" i="1"/>
  <c r="G625" i="1" s="1"/>
  <c r="D624" i="1"/>
  <c r="H624" i="1" s="1"/>
  <c r="C624" i="1"/>
  <c r="G624" i="1" s="1"/>
  <c r="D623" i="1"/>
  <c r="H623" i="1" s="1"/>
  <c r="C623" i="1"/>
  <c r="G623" i="1" s="1"/>
  <c r="D622" i="1"/>
  <c r="H622" i="1" s="1"/>
  <c r="C622" i="1"/>
  <c r="G622" i="1" s="1"/>
  <c r="D621" i="1"/>
  <c r="H621" i="1" s="1"/>
  <c r="C621" i="1"/>
  <c r="G621" i="1" s="1"/>
  <c r="C620" i="1"/>
  <c r="C619" i="1"/>
  <c r="D618" i="1"/>
  <c r="H618" i="1" s="1"/>
  <c r="C618" i="1"/>
  <c r="D617" i="1"/>
  <c r="H617" i="1" s="1"/>
  <c r="C617" i="1"/>
  <c r="D616" i="1"/>
  <c r="H616" i="1" s="1"/>
  <c r="C616" i="1"/>
  <c r="G616" i="1" s="1"/>
  <c r="D615" i="1"/>
  <c r="H615" i="1" s="1"/>
  <c r="C615" i="1"/>
  <c r="G615" i="1" s="1"/>
  <c r="D614" i="1"/>
  <c r="H614" i="1" s="1"/>
  <c r="C614" i="1"/>
  <c r="G614" i="1" s="1"/>
  <c r="D613" i="1"/>
  <c r="H613" i="1" s="1"/>
  <c r="C613" i="1"/>
  <c r="D612" i="1"/>
  <c r="H612" i="1" s="1"/>
  <c r="C612" i="1"/>
  <c r="G612" i="1" s="1"/>
  <c r="D611" i="1"/>
  <c r="H611" i="1" s="1"/>
  <c r="C611" i="1"/>
  <c r="D610" i="1"/>
  <c r="H610" i="1" s="1"/>
  <c r="C610" i="1"/>
  <c r="G610" i="1" s="1"/>
  <c r="D609" i="1"/>
  <c r="H609" i="1" s="1"/>
  <c r="C609" i="1"/>
  <c r="D608" i="1"/>
  <c r="H608" i="1" s="1"/>
  <c r="C608" i="1"/>
  <c r="D607" i="1"/>
  <c r="H607" i="1" s="1"/>
  <c r="C607" i="1"/>
  <c r="G607" i="1" s="1"/>
  <c r="D606" i="1"/>
  <c r="H606" i="1" s="1"/>
  <c r="C606" i="1"/>
  <c r="D605" i="1"/>
  <c r="H605" i="1" s="1"/>
  <c r="C605" i="1"/>
  <c r="D604" i="1"/>
  <c r="H604" i="1" s="1"/>
  <c r="C604" i="1"/>
  <c r="D603" i="1"/>
  <c r="H603" i="1" s="1"/>
  <c r="C603" i="1"/>
  <c r="D602" i="1"/>
  <c r="H602" i="1" s="1"/>
  <c r="C602" i="1"/>
  <c r="D601" i="1"/>
  <c r="H601" i="1" s="1"/>
  <c r="C601" i="1"/>
  <c r="G601" i="1" s="1"/>
  <c r="D600" i="1"/>
  <c r="H600" i="1" s="1"/>
  <c r="C600" i="1"/>
  <c r="G600" i="1" s="1"/>
  <c r="D599" i="1"/>
  <c r="H599" i="1" s="1"/>
  <c r="C599" i="1"/>
  <c r="D598" i="1"/>
  <c r="H598" i="1" s="1"/>
  <c r="C598" i="1"/>
  <c r="G598" i="1" s="1"/>
  <c r="C597" i="1"/>
  <c r="D596" i="1"/>
  <c r="H596" i="1" s="1"/>
  <c r="C596" i="1"/>
  <c r="D595" i="1"/>
  <c r="H595" i="1" s="1"/>
  <c r="C595" i="1"/>
  <c r="G595" i="1" s="1"/>
  <c r="D594" i="1"/>
  <c r="H594" i="1" s="1"/>
  <c r="C594" i="1"/>
  <c r="D593" i="1"/>
  <c r="H593" i="1" s="1"/>
  <c r="C593" i="1"/>
  <c r="D592" i="1"/>
  <c r="H592" i="1" s="1"/>
  <c r="C592" i="1"/>
  <c r="G592" i="1" s="1"/>
  <c r="D591" i="1"/>
  <c r="H591" i="1" s="1"/>
  <c r="C591" i="1"/>
  <c r="D590" i="1"/>
  <c r="H590" i="1" s="1"/>
  <c r="C590" i="1"/>
  <c r="G590" i="1" s="1"/>
  <c r="D589" i="1"/>
  <c r="H589" i="1" s="1"/>
  <c r="C589" i="1"/>
  <c r="D588" i="1"/>
  <c r="H588" i="1" s="1"/>
  <c r="C588" i="1"/>
  <c r="C587" i="1"/>
  <c r="D586" i="1"/>
  <c r="H586" i="1" s="1"/>
  <c r="C586" i="1"/>
  <c r="G586" i="1" s="1"/>
  <c r="D585" i="1"/>
  <c r="H585" i="1" s="1"/>
  <c r="C585" i="1"/>
  <c r="D584" i="1"/>
  <c r="H584" i="1" s="1"/>
  <c r="C584" i="1"/>
  <c r="D583" i="1"/>
  <c r="H583" i="1" s="1"/>
  <c r="C583" i="1"/>
  <c r="G583" i="1" s="1"/>
  <c r="D582" i="1"/>
  <c r="H582" i="1" s="1"/>
  <c r="C582" i="1"/>
  <c r="G582" i="1" s="1"/>
  <c r="D581" i="1"/>
  <c r="H581" i="1" s="1"/>
  <c r="C581" i="1"/>
  <c r="G581" i="1" s="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G570" i="1" s="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G560" i="1" s="1"/>
  <c r="D559" i="1"/>
  <c r="H559" i="1" s="1"/>
  <c r="C559" i="1"/>
  <c r="D558" i="1"/>
  <c r="H558" i="1" s="1"/>
  <c r="C558" i="1"/>
  <c r="C557" i="1"/>
  <c r="D556" i="1"/>
  <c r="H556" i="1" s="1"/>
  <c r="C556" i="1"/>
  <c r="G556" i="1" s="1"/>
  <c r="D555" i="1"/>
  <c r="H555" i="1" s="1"/>
  <c r="C555" i="1"/>
  <c r="D554" i="1"/>
  <c r="H554" i="1" s="1"/>
  <c r="C554" i="1"/>
  <c r="G554" i="1" s="1"/>
  <c r="D553" i="1"/>
  <c r="H553" i="1" s="1"/>
  <c r="C553" i="1"/>
  <c r="D552" i="1"/>
  <c r="H552" i="1" s="1"/>
  <c r="C552" i="1"/>
  <c r="D551" i="1"/>
  <c r="H551" i="1" s="1"/>
  <c r="C551" i="1"/>
  <c r="G551" i="1" s="1"/>
  <c r="D550" i="1"/>
  <c r="H550" i="1" s="1"/>
  <c r="C550" i="1"/>
  <c r="G550" i="1" s="1"/>
  <c r="D549" i="1"/>
  <c r="H549" i="1" s="1"/>
  <c r="C549" i="1"/>
  <c r="D548" i="1"/>
  <c r="H548" i="1" s="1"/>
  <c r="C548" i="1"/>
  <c r="D547" i="1"/>
  <c r="H547" i="1" s="1"/>
  <c r="C547" i="1"/>
  <c r="G547" i="1" s="1"/>
  <c r="D546" i="1"/>
  <c r="H546" i="1" s="1"/>
  <c r="C546" i="1"/>
  <c r="D545" i="1"/>
  <c r="H545" i="1" s="1"/>
  <c r="C545" i="1"/>
  <c r="G545" i="1" s="1"/>
  <c r="D544" i="1"/>
  <c r="H544" i="1" s="1"/>
  <c r="C544" i="1"/>
  <c r="D543" i="1"/>
  <c r="H543" i="1" s="1"/>
  <c r="C543" i="1"/>
  <c r="D542" i="1"/>
  <c r="H542" i="1" s="1"/>
  <c r="C542" i="1"/>
  <c r="G542" i="1" s="1"/>
  <c r="D541" i="1"/>
  <c r="H541" i="1" s="1"/>
  <c r="C541" i="1"/>
  <c r="D540" i="1"/>
  <c r="H540" i="1" s="1"/>
  <c r="C540" i="1"/>
  <c r="D539" i="1"/>
  <c r="H539" i="1" s="1"/>
  <c r="C539" i="1"/>
  <c r="G539" i="1" s="1"/>
  <c r="D538" i="1"/>
  <c r="H538" i="1" s="1"/>
  <c r="C538" i="1"/>
  <c r="D537" i="1"/>
  <c r="H537" i="1" s="1"/>
  <c r="C537" i="1"/>
  <c r="D536" i="1"/>
  <c r="H536" i="1" s="1"/>
  <c r="C536" i="1"/>
  <c r="G536" i="1" s="1"/>
  <c r="D535" i="1"/>
  <c r="H535" i="1" s="1"/>
  <c r="C535" i="1"/>
  <c r="D534" i="1"/>
  <c r="H534" i="1" s="1"/>
  <c r="C534" i="1"/>
  <c r="G534" i="1" s="1"/>
  <c r="D533" i="1"/>
  <c r="H533" i="1" s="1"/>
  <c r="C533" i="1"/>
  <c r="D532" i="1"/>
  <c r="H532" i="1" s="1"/>
  <c r="C532" i="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D525" i="1"/>
  <c r="H525" i="1" s="1"/>
  <c r="C525" i="1"/>
  <c r="G525" i="1" s="1"/>
  <c r="D524" i="1"/>
  <c r="H524" i="1" s="1"/>
  <c r="C524" i="1"/>
  <c r="C523" i="1"/>
  <c r="D521" i="1"/>
  <c r="H521" i="1" s="1"/>
  <c r="C521" i="1"/>
  <c r="G521" i="1" s="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G511" i="1" s="1"/>
  <c r="D510" i="1"/>
  <c r="H510" i="1" s="1"/>
  <c r="C510" i="1"/>
  <c r="C509" i="1"/>
  <c r="D508" i="1"/>
  <c r="H508" i="1" s="1"/>
  <c r="C508" i="1"/>
  <c r="D507" i="1"/>
  <c r="H507" i="1" s="1"/>
  <c r="C507" i="1"/>
  <c r="D506" i="1"/>
  <c r="H506" i="1" s="1"/>
  <c r="C506" i="1"/>
  <c r="G506" i="1" s="1"/>
  <c r="D505" i="1"/>
  <c r="H505" i="1" s="1"/>
  <c r="C505" i="1"/>
  <c r="D504" i="1"/>
  <c r="H504" i="1" s="1"/>
  <c r="C504" i="1"/>
  <c r="G504" i="1" s="1"/>
  <c r="D503" i="1"/>
  <c r="H503" i="1" s="1"/>
  <c r="C503" i="1"/>
  <c r="D502" i="1"/>
  <c r="H502" i="1" s="1"/>
  <c r="C502" i="1"/>
  <c r="G502" i="1" s="1"/>
  <c r="C501" i="1"/>
  <c r="D500" i="1"/>
  <c r="H500" i="1" s="1"/>
  <c r="C500" i="1"/>
  <c r="D499" i="1"/>
  <c r="H499" i="1" s="1"/>
  <c r="C499" i="1"/>
  <c r="G499" i="1" s="1"/>
  <c r="D498" i="1"/>
  <c r="H498" i="1" s="1"/>
  <c r="C498" i="1"/>
  <c r="G498" i="1" s="1"/>
  <c r="D497" i="1"/>
  <c r="H497" i="1" s="1"/>
  <c r="C497" i="1"/>
  <c r="G497" i="1" s="1"/>
  <c r="C496" i="1"/>
  <c r="D495" i="1"/>
  <c r="H495" i="1" s="1"/>
  <c r="C495" i="1"/>
  <c r="G495" i="1" s="1"/>
  <c r="D494" i="1"/>
  <c r="H494" i="1" s="1"/>
  <c r="C494" i="1"/>
  <c r="G494" i="1" s="1"/>
  <c r="D493" i="1"/>
  <c r="H493" i="1" s="1"/>
  <c r="C493" i="1"/>
  <c r="G493" i="1" s="1"/>
  <c r="D492" i="1"/>
  <c r="H492" i="1" s="1"/>
  <c r="C492" i="1"/>
  <c r="G492" i="1" s="1"/>
  <c r="D491" i="1"/>
  <c r="H491" i="1" s="1"/>
  <c r="C491" i="1"/>
  <c r="D490" i="1"/>
  <c r="H490" i="1" s="1"/>
  <c r="C490" i="1"/>
  <c r="D489" i="1"/>
  <c r="H489" i="1" s="1"/>
  <c r="C489" i="1"/>
  <c r="D488" i="1"/>
  <c r="H488" i="1" s="1"/>
  <c r="C488" i="1"/>
  <c r="D487" i="1"/>
  <c r="H487" i="1" s="1"/>
  <c r="C487" i="1"/>
  <c r="D486" i="1"/>
  <c r="H486" i="1" s="1"/>
  <c r="C486" i="1"/>
  <c r="G486" i="1" s="1"/>
  <c r="D485" i="1"/>
  <c r="H485" i="1" s="1"/>
  <c r="C485" i="1"/>
  <c r="G485" i="1" s="1"/>
  <c r="D484" i="1"/>
  <c r="H484" i="1" s="1"/>
  <c r="C484" i="1"/>
  <c r="D483" i="1"/>
  <c r="H483" i="1" s="1"/>
  <c r="C483" i="1"/>
  <c r="G483" i="1" s="1"/>
  <c r="D482" i="1"/>
  <c r="H482" i="1" s="1"/>
  <c r="C482" i="1"/>
  <c r="G482" i="1" s="1"/>
  <c r="D481" i="1"/>
  <c r="H481" i="1" s="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H452" i="1" s="1"/>
  <c r="C452" i="1"/>
  <c r="D451" i="1"/>
  <c r="H451" i="1" s="1"/>
  <c r="C451" i="1"/>
  <c r="D450" i="1"/>
  <c r="H450" i="1" s="1"/>
  <c r="C450" i="1"/>
  <c r="D449" i="1"/>
  <c r="H449" i="1" s="1"/>
  <c r="C449" i="1"/>
  <c r="D448" i="1"/>
  <c r="H448" i="1" s="1"/>
  <c r="C448" i="1"/>
  <c r="D447" i="1"/>
  <c r="H447" i="1" s="1"/>
  <c r="C447" i="1"/>
  <c r="G447" i="1" s="1"/>
  <c r="D446" i="1"/>
  <c r="H446" i="1" s="1"/>
  <c r="C446" i="1"/>
  <c r="G446" i="1" s="1"/>
  <c r="D445" i="1"/>
  <c r="H445" i="1" s="1"/>
  <c r="C445" i="1"/>
  <c r="G445" i="1" s="1"/>
  <c r="D444" i="1"/>
  <c r="H444" i="1" s="1"/>
  <c r="C444" i="1"/>
  <c r="G444" i="1" s="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G432" i="1" s="1"/>
  <c r="D431" i="1"/>
  <c r="H431" i="1" s="1"/>
  <c r="C431" i="1"/>
  <c r="G431" i="1" s="1"/>
  <c r="D430" i="1"/>
  <c r="H430" i="1" s="1"/>
  <c r="C430" i="1"/>
  <c r="G430" i="1" s="1"/>
  <c r="D429" i="1"/>
  <c r="H429" i="1" s="1"/>
  <c r="C429" i="1"/>
  <c r="D428" i="1"/>
  <c r="H428" i="1" s="1"/>
  <c r="C428" i="1"/>
  <c r="G428" i="1" s="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D413" i="1"/>
  <c r="H413" i="1" s="1"/>
  <c r="C413" i="1"/>
  <c r="C412" i="1"/>
  <c r="C411" i="1"/>
  <c r="D406" i="1"/>
  <c r="H406" i="1" s="1"/>
  <c r="C406" i="1"/>
  <c r="D405" i="1"/>
  <c r="H405" i="1" s="1"/>
  <c r="C405" i="1"/>
  <c r="G405" i="1" s="1"/>
  <c r="D404" i="1"/>
  <c r="H404" i="1" s="1"/>
  <c r="C404" i="1"/>
  <c r="D401" i="1"/>
  <c r="H401" i="1" s="1"/>
  <c r="C401" i="1"/>
  <c r="G401" i="1" s="1"/>
  <c r="D400" i="1"/>
  <c r="H400" i="1" s="1"/>
  <c r="C400" i="1"/>
  <c r="G400" i="1" s="1"/>
  <c r="D399" i="1"/>
  <c r="H399" i="1" s="1"/>
  <c r="C399" i="1"/>
  <c r="G399" i="1" s="1"/>
  <c r="D398" i="1"/>
  <c r="H398" i="1" s="1"/>
  <c r="C398" i="1"/>
  <c r="G398" i="1" s="1"/>
  <c r="C397" i="1"/>
  <c r="D396" i="1"/>
  <c r="H396" i="1" s="1"/>
  <c r="C396" i="1"/>
  <c r="G396" i="1" s="1"/>
  <c r="D395" i="1"/>
  <c r="H395" i="1" s="1"/>
  <c r="C395" i="1"/>
  <c r="D394" i="1"/>
  <c r="H394" i="1" s="1"/>
  <c r="C394" i="1"/>
  <c r="G394" i="1" s="1"/>
  <c r="D393" i="1"/>
  <c r="H393" i="1" s="1"/>
  <c r="C393" i="1"/>
  <c r="G393" i="1" s="1"/>
  <c r="D392" i="1"/>
  <c r="H392" i="1" s="1"/>
  <c r="C392" i="1"/>
  <c r="D391" i="1"/>
  <c r="H391" i="1" s="1"/>
  <c r="C391" i="1"/>
  <c r="D390" i="1"/>
  <c r="H390" i="1" s="1"/>
  <c r="C390" i="1"/>
  <c r="G390" i="1" s="1"/>
  <c r="D389" i="1"/>
  <c r="H389" i="1" s="1"/>
  <c r="C389" i="1"/>
  <c r="G389" i="1" s="1"/>
  <c r="D388" i="1"/>
  <c r="H388" i="1" s="1"/>
  <c r="C388" i="1"/>
  <c r="G388" i="1" s="1"/>
  <c r="D387" i="1"/>
  <c r="H387" i="1" s="1"/>
  <c r="C387" i="1"/>
  <c r="G387" i="1" s="1"/>
  <c r="D386" i="1"/>
  <c r="H386" i="1" s="1"/>
  <c r="C386" i="1"/>
  <c r="D385" i="1"/>
  <c r="H385" i="1" s="1"/>
  <c r="C385" i="1"/>
  <c r="G385" i="1" s="1"/>
  <c r="D384" i="1"/>
  <c r="H384" i="1" s="1"/>
  <c r="C384" i="1"/>
  <c r="G384" i="1" s="1"/>
  <c r="D383" i="1"/>
  <c r="H383" i="1" s="1"/>
  <c r="C383" i="1"/>
  <c r="D382" i="1"/>
  <c r="H382" i="1" s="1"/>
  <c r="C382" i="1"/>
  <c r="G382" i="1" s="1"/>
  <c r="D381" i="1"/>
  <c r="H381" i="1" s="1"/>
  <c r="C381" i="1"/>
  <c r="D380" i="1"/>
  <c r="H380" i="1" s="1"/>
  <c r="C380" i="1"/>
  <c r="D379" i="1"/>
  <c r="H379" i="1" s="1"/>
  <c r="C379" i="1"/>
  <c r="G379" i="1" s="1"/>
  <c r="C378" i="1"/>
  <c r="D377" i="1"/>
  <c r="H377" i="1" s="1"/>
  <c r="C377" i="1"/>
  <c r="G377" i="1" s="1"/>
  <c r="D376" i="1"/>
  <c r="H376" i="1" s="1"/>
  <c r="C376" i="1"/>
  <c r="G376" i="1" s="1"/>
  <c r="D375" i="1"/>
  <c r="H375" i="1" s="1"/>
  <c r="C375" i="1"/>
  <c r="G375" i="1" s="1"/>
  <c r="D374" i="1"/>
  <c r="H374" i="1" s="1"/>
  <c r="C374" i="1"/>
  <c r="G374" i="1" s="1"/>
  <c r="C373" i="1"/>
  <c r="D372" i="1"/>
  <c r="H372" i="1" s="1"/>
  <c r="C372" i="1"/>
  <c r="D371" i="1"/>
  <c r="H371" i="1" s="1"/>
  <c r="C371" i="1"/>
  <c r="G371" i="1" s="1"/>
  <c r="D370" i="1"/>
  <c r="H370" i="1" s="1"/>
  <c r="C370" i="1"/>
  <c r="D369" i="1"/>
  <c r="H369" i="1" s="1"/>
  <c r="C369" i="1"/>
  <c r="G369" i="1" s="1"/>
  <c r="D368" i="1"/>
  <c r="H368" i="1" s="1"/>
  <c r="C368" i="1"/>
  <c r="D367" i="1"/>
  <c r="H367" i="1" s="1"/>
  <c r="C367" i="1"/>
  <c r="G367" i="1" s="1"/>
  <c r="D366" i="1"/>
  <c r="H366" i="1" s="1"/>
  <c r="C366" i="1"/>
  <c r="G366" i="1" s="1"/>
  <c r="D365" i="1"/>
  <c r="H365" i="1" s="1"/>
  <c r="C365" i="1"/>
  <c r="G365" i="1" s="1"/>
  <c r="D364" i="1"/>
  <c r="H364" i="1" s="1"/>
  <c r="C364" i="1"/>
  <c r="D363" i="1"/>
  <c r="H363" i="1" s="1"/>
  <c r="C363" i="1"/>
  <c r="D362" i="1"/>
  <c r="H362" i="1" s="1"/>
  <c r="C362" i="1"/>
  <c r="D361" i="1"/>
  <c r="H361" i="1" s="1"/>
  <c r="C361" i="1"/>
  <c r="D360" i="1"/>
  <c r="H360" i="1" s="1"/>
  <c r="C360"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4" i="1"/>
  <c r="H344" i="1" s="1"/>
  <c r="C344" i="1"/>
  <c r="G344" i="1" s="1"/>
  <c r="C343" i="1"/>
  <c r="D342" i="1"/>
  <c r="H342" i="1" s="1"/>
  <c r="C342" i="1"/>
  <c r="G342" i="1" s="1"/>
  <c r="D341" i="1"/>
  <c r="H341" i="1" s="1"/>
  <c r="C341" i="1"/>
  <c r="G341" i="1" s="1"/>
  <c r="C340" i="1"/>
  <c r="C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D317" i="1"/>
  <c r="H317" i="1" s="1"/>
  <c r="C317" i="1"/>
  <c r="D316" i="1"/>
  <c r="H316" i="1" s="1"/>
  <c r="C316" i="1"/>
  <c r="D315" i="1"/>
  <c r="H315" i="1" s="1"/>
  <c r="C315" i="1"/>
  <c r="G315" i="1" s="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G305" i="1" s="1"/>
  <c r="D304" i="1"/>
  <c r="H304" i="1" s="1"/>
  <c r="C304" i="1"/>
  <c r="D303" i="1"/>
  <c r="H303" i="1" s="1"/>
  <c r="C303" i="1"/>
  <c r="G303" i="1" s="1"/>
  <c r="D302" i="1"/>
  <c r="H302" i="1" s="1"/>
  <c r="C302" i="1"/>
  <c r="D301" i="1"/>
  <c r="H301" i="1" s="1"/>
  <c r="C301" i="1"/>
  <c r="G301" i="1" s="1"/>
  <c r="D300" i="1"/>
  <c r="H300" i="1" s="1"/>
  <c r="C300" i="1"/>
  <c r="G300" i="1" s="1"/>
  <c r="D299" i="1"/>
  <c r="H299" i="1" s="1"/>
  <c r="C299" i="1"/>
  <c r="D298" i="1"/>
  <c r="H298" i="1" s="1"/>
  <c r="C298" i="1"/>
  <c r="G298" i="1" s="1"/>
  <c r="D297" i="1"/>
  <c r="H297" i="1" s="1"/>
  <c r="C297" i="1"/>
  <c r="G297" i="1" s="1"/>
  <c r="D296" i="1"/>
  <c r="H296" i="1" s="1"/>
  <c r="C296" i="1"/>
  <c r="G296" i="1" s="1"/>
  <c r="D295" i="1"/>
  <c r="H295" i="1" s="1"/>
  <c r="C295" i="1"/>
  <c r="C294" i="1"/>
  <c r="C293"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8" i="1" s="1"/>
  <c r="D277" i="1"/>
  <c r="H277" i="1" s="1"/>
  <c r="C277" i="1"/>
  <c r="G277" i="1" s="1"/>
  <c r="D276" i="1"/>
  <c r="H276" i="1" s="1"/>
  <c r="C276" i="1"/>
  <c r="G276" i="1" s="1"/>
  <c r="C275" i="1"/>
  <c r="D274" i="1"/>
  <c r="H274" i="1" s="1"/>
  <c r="C274" i="1"/>
  <c r="G274" i="1" s="1"/>
  <c r="D273" i="1"/>
  <c r="H273" i="1" s="1"/>
  <c r="C273" i="1"/>
  <c r="D272" i="1"/>
  <c r="H272" i="1" s="1"/>
  <c r="C272" i="1"/>
  <c r="G272" i="1" s="1"/>
  <c r="D271" i="1"/>
  <c r="H271" i="1" s="1"/>
  <c r="C271" i="1"/>
  <c r="G271" i="1" s="1"/>
  <c r="D270" i="1"/>
  <c r="H270" i="1" s="1"/>
  <c r="C270" i="1"/>
  <c r="G270" i="1" s="1"/>
  <c r="D269" i="1"/>
  <c r="H269" i="1" s="1"/>
  <c r="C269" i="1"/>
  <c r="D268" i="1"/>
  <c r="H268" i="1" s="1"/>
  <c r="C268" i="1"/>
  <c r="G268" i="1" s="1"/>
  <c r="D267" i="1"/>
  <c r="H267" i="1" s="1"/>
  <c r="C267" i="1"/>
  <c r="G267" i="1" s="1"/>
  <c r="D266" i="1"/>
  <c r="H266" i="1" s="1"/>
  <c r="C266" i="1"/>
  <c r="D265" i="1"/>
  <c r="H265" i="1" s="1"/>
  <c r="C265" i="1"/>
  <c r="D264" i="1"/>
  <c r="H264" i="1" s="1"/>
  <c r="C264" i="1"/>
  <c r="D263" i="1"/>
  <c r="H263" i="1" s="1"/>
  <c r="C263" i="1"/>
  <c r="D262" i="1"/>
  <c r="H262" i="1" s="1"/>
  <c r="C262" i="1"/>
  <c r="D261" i="1"/>
  <c r="H261" i="1" s="1"/>
  <c r="C261" i="1"/>
  <c r="G261" i="1" s="1"/>
  <c r="D260" i="1"/>
  <c r="H260" i="1" s="1"/>
  <c r="C260" i="1"/>
  <c r="C259" i="1"/>
  <c r="D258" i="1"/>
  <c r="H258" i="1" s="1"/>
  <c r="C258" i="1"/>
  <c r="D257" i="1"/>
  <c r="H257" i="1" s="1"/>
  <c r="C257" i="1"/>
  <c r="G257" i="1" s="1"/>
  <c r="D256" i="1"/>
  <c r="H256" i="1" s="1"/>
  <c r="C256" i="1"/>
  <c r="D255" i="1"/>
  <c r="H255" i="1" s="1"/>
  <c r="C255" i="1"/>
  <c r="D254" i="1"/>
  <c r="H254" i="1" s="1"/>
  <c r="C254" i="1"/>
  <c r="G254" i="1" s="1"/>
  <c r="D253" i="1"/>
  <c r="H253" i="1" s="1"/>
  <c r="C253" i="1"/>
  <c r="G253" i="1" s="1"/>
  <c r="D252" i="1"/>
  <c r="H252" i="1" s="1"/>
  <c r="C252" i="1"/>
  <c r="G252" i="1" s="1"/>
  <c r="D251" i="1"/>
  <c r="H251" i="1" s="1"/>
  <c r="C251" i="1"/>
  <c r="D250" i="1"/>
  <c r="H250" i="1" s="1"/>
  <c r="C250" i="1"/>
  <c r="C249" i="1"/>
  <c r="C248" i="1"/>
  <c r="D247" i="1"/>
  <c r="H247" i="1" s="1"/>
  <c r="C247" i="1"/>
  <c r="D246" i="1"/>
  <c r="H246" i="1" s="1"/>
  <c r="C246" i="1"/>
  <c r="D245" i="1"/>
  <c r="H245" i="1" s="1"/>
  <c r="C245" i="1"/>
  <c r="D244" i="1"/>
  <c r="H244" i="1" s="1"/>
  <c r="C244" i="1"/>
  <c r="D243" i="1"/>
  <c r="H243" i="1" s="1"/>
  <c r="C243" i="1"/>
  <c r="D242" i="1"/>
  <c r="H242" i="1" s="1"/>
  <c r="C242" i="1"/>
  <c r="G242" i="1" s="1"/>
  <c r="D241" i="1"/>
  <c r="H241" i="1" s="1"/>
  <c r="C241" i="1"/>
  <c r="G241" i="1" s="1"/>
  <c r="D240" i="1"/>
  <c r="H240" i="1" s="1"/>
  <c r="C240" i="1"/>
  <c r="D239" i="1"/>
  <c r="H239" i="1" s="1"/>
  <c r="C239" i="1"/>
  <c r="G239" i="1" s="1"/>
  <c r="D238" i="1"/>
  <c r="H238" i="1" s="1"/>
  <c r="C238" i="1"/>
  <c r="D237" i="1"/>
  <c r="H237" i="1" s="1"/>
  <c r="C237" i="1"/>
  <c r="D236" i="1"/>
  <c r="H236" i="1" s="1"/>
  <c r="C236" i="1"/>
  <c r="D235" i="1"/>
  <c r="H235" i="1" s="1"/>
  <c r="C235" i="1"/>
  <c r="G235" i="1" s="1"/>
  <c r="D234" i="1"/>
  <c r="H234" i="1" s="1"/>
  <c r="C234" i="1"/>
  <c r="D233" i="1"/>
  <c r="H233" i="1" s="1"/>
  <c r="C233" i="1"/>
  <c r="D232" i="1"/>
  <c r="H232" i="1" s="1"/>
  <c r="C232" i="1"/>
  <c r="D231" i="1"/>
  <c r="H231" i="1" s="1"/>
  <c r="C231" i="1"/>
  <c r="G231" i="1" s="1"/>
  <c r="D230" i="1"/>
  <c r="H230" i="1" s="1"/>
  <c r="C230" i="1"/>
  <c r="G230" i="1" s="1"/>
  <c r="D229" i="1"/>
  <c r="H229" i="1" s="1"/>
  <c r="C229" i="1"/>
  <c r="G229" i="1" s="1"/>
  <c r="D228" i="1"/>
  <c r="H228" i="1" s="1"/>
  <c r="C228" i="1"/>
  <c r="G228" i="1" s="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G219" i="1" s="1"/>
  <c r="D218" i="1"/>
  <c r="H218" i="1" s="1"/>
  <c r="C218" i="1"/>
  <c r="G218" i="1" s="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G210" i="1" s="1"/>
  <c r="D209" i="1"/>
  <c r="H209" i="1" s="1"/>
  <c r="C209" i="1"/>
  <c r="D208" i="1"/>
  <c r="H208" i="1" s="1"/>
  <c r="C208" i="1"/>
  <c r="D207" i="1"/>
  <c r="H207" i="1" s="1"/>
  <c r="C207" i="1"/>
  <c r="D206" i="1"/>
  <c r="H206" i="1" s="1"/>
  <c r="C206" i="1"/>
  <c r="D205" i="1"/>
  <c r="H205" i="1" s="1"/>
  <c r="C205" i="1"/>
  <c r="G205" i="1" s="1"/>
  <c r="D204" i="1"/>
  <c r="H204" i="1" s="1"/>
  <c r="C204" i="1"/>
  <c r="D203" i="1"/>
  <c r="H203" i="1" s="1"/>
  <c r="C203" i="1"/>
  <c r="D202" i="1"/>
  <c r="H202" i="1" s="1"/>
  <c r="C202" i="1"/>
  <c r="D201" i="1"/>
  <c r="H201" i="1" s="1"/>
  <c r="C201" i="1"/>
  <c r="G201" i="1" s="1"/>
  <c r="D200" i="1"/>
  <c r="H200" i="1" s="1"/>
  <c r="C200" i="1"/>
  <c r="G200" i="1" s="1"/>
  <c r="D199" i="1"/>
  <c r="H199" i="1" s="1"/>
  <c r="C199" i="1"/>
  <c r="G199" i="1" s="1"/>
  <c r="D198" i="1"/>
  <c r="H198" i="1" s="1"/>
  <c r="C198" i="1"/>
  <c r="D197" i="1"/>
  <c r="H197" i="1" s="1"/>
  <c r="C197" i="1"/>
  <c r="G197" i="1" s="1"/>
  <c r="D196" i="1"/>
  <c r="H196" i="1" s="1"/>
  <c r="C196" i="1"/>
  <c r="G196" i="1" s="1"/>
  <c r="D195" i="1"/>
  <c r="H195" i="1" s="1"/>
  <c r="C195" i="1"/>
  <c r="G195" i="1" s="1"/>
  <c r="D194" i="1"/>
  <c r="H194" i="1" s="1"/>
  <c r="C194" i="1"/>
  <c r="G194" i="1" s="1"/>
  <c r="D193" i="1"/>
  <c r="H193" i="1" s="1"/>
  <c r="C193" i="1"/>
  <c r="C192" i="1"/>
  <c r="D191" i="1"/>
  <c r="H191" i="1" s="1"/>
  <c r="C191" i="1"/>
  <c r="D190" i="1"/>
  <c r="H190" i="1" s="1"/>
  <c r="C190" i="1"/>
  <c r="D189" i="1"/>
  <c r="H189" i="1" s="1"/>
  <c r="C189" i="1"/>
  <c r="G189" i="1" s="1"/>
  <c r="D188" i="1"/>
  <c r="H188" i="1" s="1"/>
  <c r="C188" i="1"/>
  <c r="D187" i="1"/>
  <c r="H187" i="1" s="1"/>
  <c r="C187" i="1"/>
  <c r="G187" i="1" s="1"/>
  <c r="D186" i="1"/>
  <c r="H186" i="1" s="1"/>
  <c r="C186" i="1"/>
  <c r="D185" i="1"/>
  <c r="H185" i="1" s="1"/>
  <c r="C185" i="1"/>
  <c r="G185" i="1" s="1"/>
  <c r="D184" i="1"/>
  <c r="H184" i="1" s="1"/>
  <c r="C184" i="1"/>
  <c r="D183" i="1"/>
  <c r="H183" i="1" s="1"/>
  <c r="C183" i="1"/>
  <c r="D182" i="1"/>
  <c r="H182" i="1" s="1"/>
  <c r="C182" i="1"/>
  <c r="G182" i="1" s="1"/>
  <c r="D181" i="1"/>
  <c r="H181" i="1" s="1"/>
  <c r="C181" i="1"/>
  <c r="D180" i="1"/>
  <c r="H180" i="1" s="1"/>
  <c r="C180" i="1"/>
  <c r="G180" i="1" s="1"/>
  <c r="D179" i="1"/>
  <c r="H179" i="1" s="1"/>
  <c r="C179" i="1"/>
  <c r="G179" i="1" s="1"/>
  <c r="D178" i="1"/>
  <c r="H178" i="1" s="1"/>
  <c r="C178" i="1"/>
  <c r="G178" i="1" s="1"/>
  <c r="D177" i="1"/>
  <c r="H177" i="1" s="1"/>
  <c r="C177" i="1"/>
  <c r="D176" i="1"/>
  <c r="H176" i="1" s="1"/>
  <c r="C176" i="1"/>
  <c r="G176" i="1" s="1"/>
  <c r="D175" i="1"/>
  <c r="H175" i="1" s="1"/>
  <c r="C175" i="1"/>
  <c r="D174" i="1"/>
  <c r="H174" i="1" s="1"/>
  <c r="C174" i="1"/>
  <c r="D173" i="1"/>
  <c r="H173" i="1" s="1"/>
  <c r="C173" i="1"/>
  <c r="D172" i="1"/>
  <c r="H172" i="1" s="1"/>
  <c r="C172" i="1"/>
  <c r="D171" i="1"/>
  <c r="H171" i="1" s="1"/>
  <c r="C171" i="1"/>
  <c r="D170" i="1"/>
  <c r="H170" i="1" s="1"/>
  <c r="C170" i="1"/>
  <c r="G170" i="1" s="1"/>
  <c r="D169" i="1"/>
  <c r="H169" i="1" s="1"/>
  <c r="C169" i="1"/>
  <c r="G169" i="1" s="1"/>
  <c r="D168" i="1"/>
  <c r="H168" i="1" s="1"/>
  <c r="C168" i="1"/>
  <c r="G168" i="1" s="1"/>
  <c r="D167" i="1"/>
  <c r="H167" i="1" s="1"/>
  <c r="C167" i="1"/>
  <c r="G167" i="1" s="1"/>
  <c r="D166" i="1"/>
  <c r="H166" i="1" s="1"/>
  <c r="C166" i="1"/>
  <c r="C165" i="1"/>
  <c r="D164" i="1"/>
  <c r="H164" i="1" s="1"/>
  <c r="C164" i="1"/>
  <c r="G164" i="1" s="1"/>
  <c r="D163" i="1"/>
  <c r="H163" i="1" s="1"/>
  <c r="C163" i="1"/>
  <c r="D162" i="1"/>
  <c r="H162" i="1" s="1"/>
  <c r="C162" i="1"/>
  <c r="D161" i="1"/>
  <c r="H161" i="1" s="1"/>
  <c r="C161" i="1"/>
  <c r="G161"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G145" i="1" s="1"/>
  <c r="D144" i="1"/>
  <c r="H144" i="1" s="1"/>
  <c r="C144" i="1"/>
  <c r="D143" i="1"/>
  <c r="H143" i="1" s="1"/>
  <c r="C143" i="1"/>
  <c r="D142" i="1"/>
  <c r="H142" i="1" s="1"/>
  <c r="C142" i="1"/>
  <c r="D141" i="1"/>
  <c r="H141" i="1" s="1"/>
  <c r="C141" i="1"/>
  <c r="D140" i="1"/>
  <c r="H140" i="1" s="1"/>
  <c r="C140" i="1"/>
  <c r="D139" i="1"/>
  <c r="H139" i="1" s="1"/>
  <c r="C139" i="1"/>
  <c r="D138" i="1"/>
  <c r="H138" i="1" s="1"/>
  <c r="C138" i="1"/>
  <c r="G138" i="1" s="1"/>
  <c r="D137" i="1"/>
  <c r="H137" i="1" s="1"/>
  <c r="C137" i="1"/>
  <c r="G137" i="1" s="1"/>
  <c r="D136" i="1"/>
  <c r="H136" i="1" s="1"/>
  <c r="C136" i="1"/>
  <c r="D135" i="1"/>
  <c r="H135" i="1" s="1"/>
  <c r="C135" i="1"/>
  <c r="D134" i="1"/>
  <c r="H134" i="1" s="1"/>
  <c r="C134" i="1"/>
  <c r="G134" i="1" s="1"/>
  <c r="D133" i="1"/>
  <c r="H133" i="1" s="1"/>
  <c r="C133" i="1"/>
  <c r="D132" i="1"/>
  <c r="H132" i="1" s="1"/>
  <c r="C132" i="1"/>
  <c r="G132" i="1" s="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D110" i="1"/>
  <c r="H110" i="1" s="1"/>
  <c r="C110" i="1"/>
  <c r="G110" i="1" s="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G101" i="1" s="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G86" i="1" s="1"/>
  <c r="D85" i="1"/>
  <c r="H85" i="1" s="1"/>
  <c r="C85" i="1"/>
  <c r="G85" i="1" s="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G74" i="1" s="1"/>
  <c r="D73" i="1"/>
  <c r="H73" i="1" s="1"/>
  <c r="C73" i="1"/>
  <c r="D72" i="1"/>
  <c r="H72" i="1" s="1"/>
  <c r="C72" i="1"/>
  <c r="G72" i="1" s="1"/>
  <c r="D71" i="1"/>
  <c r="H71" i="1" s="1"/>
  <c r="C71" i="1"/>
  <c r="G71" i="1" s="1"/>
  <c r="D70" i="1"/>
  <c r="H70" i="1" s="1"/>
  <c r="C70" i="1"/>
  <c r="D69" i="1"/>
  <c r="H69" i="1" s="1"/>
  <c r="C69" i="1"/>
  <c r="G69" i="1" s="1"/>
  <c r="D68" i="1"/>
  <c r="H68" i="1" s="1"/>
  <c r="C68" i="1"/>
  <c r="G68" i="1" s="1"/>
  <c r="D67" i="1"/>
  <c r="H67" i="1" s="1"/>
  <c r="C67" i="1"/>
  <c r="D66" i="1"/>
  <c r="H66" i="1" s="1"/>
  <c r="C66" i="1"/>
  <c r="D65" i="1"/>
  <c r="H65" i="1" s="1"/>
  <c r="C65" i="1"/>
  <c r="G65" i="1" s="1"/>
  <c r="D64" i="1"/>
  <c r="H64" i="1" s="1"/>
  <c r="C64" i="1"/>
  <c r="D63" i="1"/>
  <c r="H63" i="1" s="1"/>
  <c r="C63" i="1"/>
  <c r="D62" i="1"/>
  <c r="H62" i="1" s="1"/>
  <c r="C62" i="1"/>
  <c r="D61" i="1"/>
  <c r="H61" i="1" s="1"/>
  <c r="C61" i="1"/>
  <c r="D60" i="1"/>
  <c r="H60" i="1" s="1"/>
  <c r="C60" i="1"/>
  <c r="G60" i="1" s="1"/>
  <c r="D59" i="1"/>
  <c r="H59" i="1" s="1"/>
  <c r="C59" i="1"/>
  <c r="G59"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G45" i="1" s="1"/>
  <c r="D44" i="1"/>
  <c r="H44" i="1" s="1"/>
  <c r="C44" i="1"/>
  <c r="G44" i="1" s="1"/>
  <c r="D43" i="1"/>
  <c r="H43" i="1" s="1"/>
  <c r="C43" i="1"/>
  <c r="G43" i="1" s="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H30" i="1"/>
  <c r="D30" i="1"/>
  <c r="C30" i="1"/>
  <c r="G30" i="1" s="1"/>
  <c r="D29" i="1"/>
  <c r="H29" i="1" s="1"/>
  <c r="C29" i="1"/>
  <c r="H28" i="1"/>
  <c r="D28" i="1"/>
  <c r="C28" i="1"/>
  <c r="G28" i="1" s="1"/>
  <c r="D27" i="1"/>
  <c r="H27" i="1" s="1"/>
  <c r="C27" i="1"/>
  <c r="D26" i="1"/>
  <c r="H26" i="1" s="1"/>
  <c r="C26" i="1"/>
  <c r="C25" i="1"/>
  <c r="H24" i="1"/>
  <c r="D24" i="1"/>
  <c r="C24" i="1"/>
  <c r="G24" i="1" s="1"/>
  <c r="D23" i="1"/>
  <c r="H23" i="1" s="1"/>
  <c r="C23" i="1"/>
  <c r="D22" i="1"/>
  <c r="H22" i="1" s="1"/>
  <c r="C22" i="1"/>
  <c r="D21" i="1"/>
  <c r="H21" i="1" s="1"/>
  <c r="C21" i="1"/>
  <c r="H20" i="1"/>
  <c r="D20" i="1"/>
  <c r="C20" i="1"/>
  <c r="G20" i="1" s="1"/>
  <c r="C19" i="1"/>
  <c r="H18" i="1"/>
  <c r="D18" i="1"/>
  <c r="C18" i="1"/>
  <c r="G18" i="1" s="1"/>
  <c r="D17" i="1"/>
  <c r="H17" i="1" s="1"/>
  <c r="C17" i="1"/>
  <c r="D16" i="1"/>
  <c r="H16" i="1" s="1"/>
  <c r="C16" i="1"/>
  <c r="D15" i="1"/>
  <c r="H15" i="1" s="1"/>
  <c r="C15" i="1"/>
  <c r="H14" i="1"/>
  <c r="D14" i="1"/>
  <c r="C14" i="1"/>
  <c r="G14" i="1" s="1"/>
  <c r="C13" i="1"/>
  <c r="D12" i="1"/>
  <c r="H12" i="1" s="1"/>
  <c r="C12" i="1"/>
  <c r="D11" i="1"/>
  <c r="H11" i="1" s="1"/>
  <c r="C11" i="1"/>
  <c r="H10" i="1"/>
  <c r="D10" i="1"/>
  <c r="C10" i="1"/>
  <c r="G10" i="1" s="1"/>
  <c r="D9" i="1"/>
  <c r="H9" i="1" s="1"/>
  <c r="C9" i="1"/>
  <c r="D8" i="1"/>
  <c r="H8" i="1" s="1"/>
  <c r="C8" i="1"/>
  <c r="D7" i="1"/>
  <c r="H7" i="1" s="1"/>
  <c r="C7" i="1"/>
  <c r="H6" i="1"/>
  <c r="D6" i="1"/>
  <c r="C6" i="1"/>
  <c r="G6" i="1" s="1"/>
  <c r="D5" i="1"/>
  <c r="H5" i="1" s="1"/>
  <c r="C5" i="1"/>
  <c r="C4" i="1"/>
  <c r="C3" i="1"/>
  <c r="G288" i="1" l="1"/>
  <c r="D411" i="1"/>
  <c r="H411" i="1" s="1"/>
  <c r="G412" i="1"/>
  <c r="H1247" i="1"/>
  <c r="H1064" i="1"/>
  <c r="E27" i="9"/>
  <c r="B27" i="9" s="1"/>
  <c r="E286" i="9"/>
  <c r="B286" i="9" s="1"/>
  <c r="E288" i="9"/>
  <c r="B288" i="9" s="1"/>
  <c r="E293" i="9"/>
  <c r="B293" i="9" s="1"/>
  <c r="E298" i="9"/>
  <c r="B298" i="9" s="1"/>
  <c r="E300" i="9"/>
  <c r="B300" i="9" s="1"/>
  <c r="E303" i="9"/>
  <c r="B303" i="9" s="1"/>
  <c r="E287" i="9"/>
  <c r="B287" i="9" s="1"/>
  <c r="E294" i="9"/>
  <c r="B294" i="9" s="1"/>
  <c r="E296" i="9"/>
  <c r="B296" i="9" s="1"/>
  <c r="E301" i="9"/>
  <c r="B301" i="9" s="1"/>
  <c r="H1409" i="1"/>
  <c r="H1411" i="1"/>
  <c r="I27" i="3"/>
  <c r="H1408" i="1"/>
  <c r="E141" i="6"/>
  <c r="F114" i="6"/>
  <c r="H1151" i="1"/>
  <c r="H1217" i="1"/>
  <c r="H1216" i="1"/>
  <c r="H1218" i="1"/>
  <c r="F239" i="5"/>
  <c r="H1240" i="1"/>
  <c r="H1147" i="1"/>
  <c r="H1146" i="1"/>
  <c r="H1145" i="1"/>
  <c r="H1144" i="1"/>
  <c r="H1142" i="1"/>
  <c r="H1143" i="1"/>
  <c r="H1141" i="1"/>
  <c r="H1140" i="1"/>
  <c r="H1139" i="1"/>
  <c r="H1123" i="1"/>
  <c r="H1122" i="1"/>
  <c r="H1120" i="1"/>
  <c r="H1121" i="1"/>
  <c r="H1119" i="1"/>
  <c r="H1118" i="1"/>
  <c r="H1117" i="1"/>
  <c r="H1116" i="1"/>
  <c r="H1115" i="1"/>
  <c r="H1113" i="1"/>
  <c r="H1114" i="1"/>
  <c r="E134" i="5"/>
  <c r="D1112" i="1" s="1"/>
  <c r="H1112" i="1" s="1"/>
  <c r="H1111" i="1"/>
  <c r="H1110" i="1"/>
  <c r="H1109" i="1"/>
  <c r="H1108" i="1"/>
  <c r="H1107" i="1"/>
  <c r="H1106" i="1"/>
  <c r="H1104" i="1"/>
  <c r="H1105" i="1"/>
  <c r="H1103" i="1"/>
  <c r="H1102" i="1"/>
  <c r="H1101" i="1"/>
  <c r="H1100" i="1"/>
  <c r="H1099" i="1"/>
  <c r="H1096" i="1"/>
  <c r="H1097" i="1"/>
  <c r="H1098" i="1"/>
  <c r="H1095" i="1"/>
  <c r="H1094" i="1"/>
  <c r="H1093" i="1"/>
  <c r="H1091" i="1"/>
  <c r="H1090" i="1"/>
  <c r="H1089" i="1"/>
  <c r="H1088" i="1"/>
  <c r="H1086" i="1"/>
  <c r="H1084" i="1"/>
  <c r="H1085" i="1"/>
  <c r="H1083" i="1"/>
  <c r="H1082" i="1"/>
  <c r="H1081" i="1"/>
  <c r="H1080" i="1"/>
  <c r="H1079" i="1"/>
  <c r="H1078" i="1"/>
  <c r="H1077" i="1"/>
  <c r="H1076" i="1"/>
  <c r="H1075" i="1"/>
  <c r="H1074" i="1"/>
  <c r="H1073" i="1"/>
  <c r="H1071" i="1"/>
  <c r="H1070" i="1"/>
  <c r="H1069" i="1"/>
  <c r="H1068" i="1"/>
  <c r="H1066" i="1"/>
  <c r="H1067" i="1"/>
  <c r="H1055" i="1"/>
  <c r="H1054" i="1"/>
  <c r="H1053" i="1"/>
  <c r="H1052" i="1"/>
  <c r="D1048" i="1"/>
  <c r="F70" i="5"/>
  <c r="H1050" i="1"/>
  <c r="H1047" i="1"/>
  <c r="H1048" i="1"/>
  <c r="H1049" i="1"/>
  <c r="H1045" i="1"/>
  <c r="H1044" i="1"/>
  <c r="H1043" i="1"/>
  <c r="H1041" i="1"/>
  <c r="H1042" i="1"/>
  <c r="H1040" i="1"/>
  <c r="H1039" i="1"/>
  <c r="H1038" i="1"/>
  <c r="H1037" i="1"/>
  <c r="H1036" i="1"/>
  <c r="H1034" i="1"/>
  <c r="H1035" i="1"/>
  <c r="H1033" i="1"/>
  <c r="H1032" i="1"/>
  <c r="H1030" i="1"/>
  <c r="H1031" i="1"/>
  <c r="H1029" i="1"/>
  <c r="H1028" i="1"/>
  <c r="H1027" i="1"/>
  <c r="H1026" i="1"/>
  <c r="H1025" i="1"/>
  <c r="H1023" i="1"/>
  <c r="H1024" i="1"/>
  <c r="H1022" i="1"/>
  <c r="H1021" i="1"/>
  <c r="H1019" i="1"/>
  <c r="H1020" i="1"/>
  <c r="H1018" i="1"/>
  <c r="H1017" i="1"/>
  <c r="H1016" i="1"/>
  <c r="H1015" i="1"/>
  <c r="H1013" i="1"/>
  <c r="H1014" i="1"/>
  <c r="H1012" i="1"/>
  <c r="H1011" i="1"/>
  <c r="H1010" i="1"/>
  <c r="H1009" i="1"/>
  <c r="H1007" i="1"/>
  <c r="H1008" i="1"/>
  <c r="H1006" i="1"/>
  <c r="H1005" i="1"/>
  <c r="H1004" i="1"/>
  <c r="H1003" i="1"/>
  <c r="H1002" i="1"/>
  <c r="H1001" i="1"/>
  <c r="H1000" i="1"/>
  <c r="H999" i="1"/>
  <c r="H997" i="1"/>
  <c r="H998" i="1"/>
  <c r="H996" i="1"/>
  <c r="H995" i="1"/>
  <c r="H994" i="1"/>
  <c r="H993" i="1"/>
  <c r="H990" i="1"/>
  <c r="H991" i="1"/>
  <c r="H992" i="1"/>
  <c r="F12" i="5"/>
  <c r="H989" i="1"/>
  <c r="H986" i="1"/>
  <c r="H987" i="1"/>
  <c r="F8" i="5"/>
  <c r="H1298" i="1"/>
  <c r="H1296" i="1"/>
  <c r="H1291" i="1"/>
  <c r="H1279" i="1"/>
  <c r="H1274" i="1"/>
  <c r="H1258" i="1"/>
  <c r="H1234" i="1"/>
  <c r="H1232" i="1"/>
  <c r="H1231" i="1"/>
  <c r="H1222" i="1"/>
  <c r="H1223" i="1"/>
  <c r="H1224" i="1"/>
  <c r="E237" i="5"/>
  <c r="F237" i="5" s="1"/>
  <c r="F245" i="5"/>
  <c r="H1221" i="1"/>
  <c r="H1215" i="1"/>
  <c r="H1219" i="1"/>
  <c r="H1220" i="1"/>
  <c r="H1211" i="1"/>
  <c r="H1212" i="1"/>
  <c r="H1204" i="1"/>
  <c r="H1205" i="1"/>
  <c r="H1206" i="1"/>
  <c r="H1207" i="1"/>
  <c r="H1208" i="1"/>
  <c r="H1209" i="1"/>
  <c r="H1210" i="1"/>
  <c r="H1201" i="1"/>
  <c r="H1190" i="1"/>
  <c r="H1189" i="1"/>
  <c r="H1188" i="1"/>
  <c r="H1187" i="1"/>
  <c r="D1183" i="1"/>
  <c r="G1183" i="1" s="1"/>
  <c r="D1184" i="1"/>
  <c r="H1184" i="1" s="1"/>
  <c r="E311" i="9"/>
  <c r="B311" i="9" s="1"/>
  <c r="H1175" i="1"/>
  <c r="H1179" i="1"/>
  <c r="H1167" i="1"/>
  <c r="H1168" i="1"/>
  <c r="H1170" i="1"/>
  <c r="H1166" i="1"/>
  <c r="H1165" i="1"/>
  <c r="H1164" i="1"/>
  <c r="H1163" i="1"/>
  <c r="H1162" i="1"/>
  <c r="H1161" i="1"/>
  <c r="H1160" i="1"/>
  <c r="H1159" i="1"/>
  <c r="H1157" i="1"/>
  <c r="H1158" i="1"/>
  <c r="H1156" i="1"/>
  <c r="H1154" i="1"/>
  <c r="H1155" i="1"/>
  <c r="H1138" i="1"/>
  <c r="H1056" i="1"/>
  <c r="F78" i="5"/>
  <c r="H1148" i="1"/>
  <c r="H1150" i="1"/>
  <c r="G1515" i="1"/>
  <c r="G1513" i="1"/>
  <c r="H1511" i="1"/>
  <c r="G1511" i="1"/>
  <c r="G1509" i="1"/>
  <c r="G1505" i="1"/>
  <c r="H1499" i="1"/>
  <c r="G1499" i="1"/>
  <c r="G1501" i="1"/>
  <c r="D6" i="8"/>
  <c r="C1481" i="1" s="1"/>
  <c r="H1481" i="1" s="1"/>
  <c r="G1497" i="1"/>
  <c r="G1493" i="1"/>
  <c r="G1491" i="1"/>
  <c r="G1489" i="1"/>
  <c r="G1485" i="1"/>
  <c r="G1481" i="1"/>
  <c r="C1483" i="1"/>
  <c r="H982" i="1"/>
  <c r="H981" i="1"/>
  <c r="H976"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B238" i="9"/>
  <c r="H721" i="1"/>
  <c r="H718" i="1"/>
  <c r="H717" i="1"/>
  <c r="H716" i="1"/>
  <c r="H706" i="1"/>
  <c r="H707" i="1"/>
  <c r="H708" i="1"/>
  <c r="H709" i="1"/>
  <c r="H705" i="1"/>
  <c r="F217" i="9"/>
  <c r="B217" i="9" s="1"/>
  <c r="H692" i="1"/>
  <c r="H693" i="1"/>
  <c r="H694" i="1"/>
  <c r="H695" i="1"/>
  <c r="H696" i="1"/>
  <c r="H697" i="1"/>
  <c r="H698" i="1"/>
  <c r="H699" i="1"/>
  <c r="H700" i="1"/>
  <c r="H701" i="1"/>
  <c r="H702" i="1"/>
  <c r="H691" i="1"/>
  <c r="H690" i="1"/>
  <c r="H671" i="1"/>
  <c r="H670" i="1"/>
  <c r="H652" i="1"/>
  <c r="H653" i="1"/>
  <c r="H654" i="1"/>
  <c r="H655" i="1"/>
  <c r="H656" i="1"/>
  <c r="H657" i="1"/>
  <c r="H658" i="1"/>
  <c r="H659" i="1"/>
  <c r="H660" i="1"/>
  <c r="H661" i="1"/>
  <c r="H662" i="1"/>
  <c r="H663" i="1"/>
  <c r="H664" i="1"/>
  <c r="H665" i="1"/>
  <c r="H666" i="1"/>
  <c r="H667" i="1"/>
  <c r="H650" i="1"/>
  <c r="G631" i="1"/>
  <c r="G628" i="1"/>
  <c r="G626" i="1"/>
  <c r="G620" i="1"/>
  <c r="G618" i="1"/>
  <c r="G617" i="1"/>
  <c r="G611" i="1"/>
  <c r="G613" i="1"/>
  <c r="G609" i="1"/>
  <c r="B270" i="9"/>
  <c r="G606" i="1"/>
  <c r="G608" i="1"/>
  <c r="B268" i="9"/>
  <c r="G605" i="1"/>
  <c r="G604" i="1"/>
  <c r="B266" i="9"/>
  <c r="G603" i="1"/>
  <c r="G599" i="1"/>
  <c r="G602" i="1"/>
  <c r="B264" i="9"/>
  <c r="D597" i="1"/>
  <c r="H597" i="1" s="1"/>
  <c r="E593" i="4"/>
  <c r="D587" i="1" s="1"/>
  <c r="H587" i="1" s="1"/>
  <c r="E143" i="9"/>
  <c r="B143" i="9" s="1"/>
  <c r="G596" i="1"/>
  <c r="B262" i="9"/>
  <c r="G593" i="1"/>
  <c r="G594" i="1"/>
  <c r="B260" i="9"/>
  <c r="G591" i="1"/>
  <c r="B258" i="9"/>
  <c r="G588" i="1"/>
  <c r="G589" i="1"/>
  <c r="G584" i="1"/>
  <c r="G585" i="1"/>
  <c r="G579" i="1"/>
  <c r="G580" i="1"/>
  <c r="G578" i="1"/>
  <c r="G577" i="1"/>
  <c r="E580" i="4"/>
  <c r="D574" i="1" s="1"/>
  <c r="H574" i="1" s="1"/>
  <c r="G574" i="1"/>
  <c r="G575" i="1"/>
  <c r="G576" i="1"/>
  <c r="G573" i="1"/>
  <c r="G571" i="1"/>
  <c r="G572" i="1"/>
  <c r="G568" i="1"/>
  <c r="G569" i="1"/>
  <c r="G567" i="1"/>
  <c r="G565" i="1"/>
  <c r="G566" i="1"/>
  <c r="G564" i="1"/>
  <c r="G561" i="1"/>
  <c r="G562" i="1"/>
  <c r="G563" i="1"/>
  <c r="E529" i="4"/>
  <c r="D523" i="1" s="1"/>
  <c r="H523" i="1" s="1"/>
  <c r="G559" i="1"/>
  <c r="G557" i="1"/>
  <c r="G558" i="1"/>
  <c r="G555" i="1"/>
  <c r="G553" i="1"/>
  <c r="G549" i="1"/>
  <c r="G552" i="1"/>
  <c r="G548" i="1"/>
  <c r="G544" i="1"/>
  <c r="G546" i="1"/>
  <c r="G543" i="1"/>
  <c r="G541" i="1"/>
  <c r="G540" i="1"/>
  <c r="B256" i="9"/>
  <c r="G537" i="1"/>
  <c r="G538" i="1"/>
  <c r="B254" i="9"/>
  <c r="G535" i="1"/>
  <c r="B252" i="9"/>
  <c r="G532" i="1"/>
  <c r="G533" i="1"/>
  <c r="B250" i="9"/>
  <c r="G524" i="1"/>
  <c r="G526" i="1"/>
  <c r="G519" i="1"/>
  <c r="G520" i="1"/>
  <c r="G518" i="1"/>
  <c r="G516" i="1"/>
  <c r="G517" i="1"/>
  <c r="G515" i="1"/>
  <c r="G513" i="1"/>
  <c r="G514" i="1"/>
  <c r="G510" i="1"/>
  <c r="G512" i="1"/>
  <c r="G508" i="1"/>
  <c r="G507" i="1"/>
  <c r="G505" i="1"/>
  <c r="G503" i="1"/>
  <c r="G501" i="1"/>
  <c r="G500" i="1"/>
  <c r="B248" i="9"/>
  <c r="G496" i="1"/>
  <c r="B246" i="9"/>
  <c r="G63" i="1"/>
  <c r="G61" i="1"/>
  <c r="G62" i="1"/>
  <c r="G58" i="1"/>
  <c r="G57" i="1"/>
  <c r="G55" i="1"/>
  <c r="G56" i="1"/>
  <c r="G54" i="1"/>
  <c r="G53" i="1"/>
  <c r="G52" i="1"/>
  <c r="G50" i="1"/>
  <c r="G51" i="1"/>
  <c r="G49" i="1"/>
  <c r="G47" i="1"/>
  <c r="G48" i="1"/>
  <c r="G40" i="1"/>
  <c r="G41" i="1"/>
  <c r="G42" i="1"/>
  <c r="G39" i="1"/>
  <c r="G38" i="1"/>
  <c r="G36" i="1"/>
  <c r="G37" i="1"/>
  <c r="G35" i="1"/>
  <c r="G33" i="1"/>
  <c r="G34" i="1"/>
  <c r="G32" i="1"/>
  <c r="F215" i="9"/>
  <c r="B215" i="9" s="1"/>
  <c r="G26" i="1"/>
  <c r="E7" i="4"/>
  <c r="D3" i="1" s="1"/>
  <c r="H3" i="1" s="1"/>
  <c r="G22" i="1"/>
  <c r="D19" i="1"/>
  <c r="H19" i="1" s="1"/>
  <c r="F214" i="9"/>
  <c r="B214" i="9" s="1"/>
  <c r="G16" i="1"/>
  <c r="G12" i="1"/>
  <c r="G8" i="1"/>
  <c r="G4" i="1"/>
  <c r="H719" i="1"/>
  <c r="H715" i="1"/>
  <c r="H714" i="1"/>
  <c r="H713" i="1"/>
  <c r="H703" i="1"/>
  <c r="H668" i="1"/>
  <c r="H648" i="1"/>
  <c r="H649" i="1"/>
  <c r="H647" i="1"/>
  <c r="E275" i="9"/>
  <c r="B275" i="9" s="1"/>
  <c r="G644" i="1"/>
  <c r="G643" i="1"/>
  <c r="F652" i="4"/>
  <c r="G642" i="1"/>
  <c r="G645" i="1"/>
  <c r="G641" i="1"/>
  <c r="B244" i="9"/>
  <c r="G491" i="1"/>
  <c r="B242" i="9"/>
  <c r="G489" i="1"/>
  <c r="G490" i="1"/>
  <c r="G488" i="1"/>
  <c r="G484" i="1"/>
  <c r="G487" i="1"/>
  <c r="B240" i="9"/>
  <c r="G481" i="1"/>
  <c r="B236" i="9"/>
  <c r="E484" i="4"/>
  <c r="D478" i="1" s="1"/>
  <c r="H478" i="1" s="1"/>
  <c r="G479" i="1"/>
  <c r="G480" i="1"/>
  <c r="G477" i="1"/>
  <c r="G475" i="1"/>
  <c r="G476" i="1"/>
  <c r="G474" i="1"/>
  <c r="G472" i="1"/>
  <c r="G473" i="1"/>
  <c r="G471" i="1"/>
  <c r="G470" i="1"/>
  <c r="G469" i="1"/>
  <c r="G467" i="1"/>
  <c r="G468" i="1"/>
  <c r="B234" i="9"/>
  <c r="G451" i="1"/>
  <c r="G452" i="1"/>
  <c r="G449" i="1"/>
  <c r="G450" i="1"/>
  <c r="G448" i="1"/>
  <c r="G443" i="1"/>
  <c r="G441" i="1"/>
  <c r="G442" i="1"/>
  <c r="G440" i="1"/>
  <c r="G439" i="1"/>
  <c r="G438" i="1"/>
  <c r="G436" i="1"/>
  <c r="G437" i="1"/>
  <c r="G435" i="1"/>
  <c r="G434" i="1"/>
  <c r="G429" i="1"/>
  <c r="G433" i="1"/>
  <c r="B232" i="9"/>
  <c r="G427" i="1"/>
  <c r="B230" i="9"/>
  <c r="G426" i="1"/>
  <c r="G424" i="1"/>
  <c r="G425" i="1"/>
  <c r="B228" i="9"/>
  <c r="G423" i="1"/>
  <c r="G421" i="1"/>
  <c r="G422" i="1"/>
  <c r="G419" i="1"/>
  <c r="G420" i="1"/>
  <c r="G418" i="1"/>
  <c r="G416" i="1"/>
  <c r="G417" i="1"/>
  <c r="G406" i="1"/>
  <c r="G413" i="1"/>
  <c r="G404" i="1"/>
  <c r="E644" i="4"/>
  <c r="D638" i="1" s="1"/>
  <c r="H638" i="1" s="1"/>
  <c r="G397" i="1"/>
  <c r="G395" i="1"/>
  <c r="G391" i="1"/>
  <c r="G392" i="1"/>
  <c r="G386" i="1"/>
  <c r="G383" i="1"/>
  <c r="G381" i="1"/>
  <c r="G380" i="1"/>
  <c r="G378" i="1"/>
  <c r="G373" i="1"/>
  <c r="G372" i="1"/>
  <c r="G370" i="1"/>
  <c r="G368" i="1"/>
  <c r="F369" i="4"/>
  <c r="G364" i="1"/>
  <c r="G363" i="1"/>
  <c r="G362" i="1"/>
  <c r="G361" i="1"/>
  <c r="G359" i="1"/>
  <c r="G360" i="1"/>
  <c r="G357" i="1"/>
  <c r="G356" i="1"/>
  <c r="G355" i="1"/>
  <c r="G354" i="1"/>
  <c r="G353" i="1"/>
  <c r="G351" i="1"/>
  <c r="G352" i="1"/>
  <c r="G350" i="1"/>
  <c r="G349" i="1"/>
  <c r="G346" i="1"/>
  <c r="G347" i="1"/>
  <c r="G348" i="1"/>
  <c r="G343" i="1"/>
  <c r="G339" i="1"/>
  <c r="G340" i="1"/>
  <c r="D340" i="1"/>
  <c r="H340" i="1" s="1"/>
  <c r="G318" i="1"/>
  <c r="G317" i="1"/>
  <c r="G316" i="1"/>
  <c r="G314" i="1"/>
  <c r="G312" i="1"/>
  <c r="G313" i="1"/>
  <c r="G311" i="1"/>
  <c r="G310" i="1"/>
  <c r="G309" i="1"/>
  <c r="G306" i="1"/>
  <c r="G307" i="1"/>
  <c r="G308" i="1"/>
  <c r="G304" i="1"/>
  <c r="G302" i="1"/>
  <c r="E299" i="4"/>
  <c r="G299" i="1"/>
  <c r="G295" i="1"/>
  <c r="G292" i="1"/>
  <c r="G291" i="1"/>
  <c r="G290" i="1"/>
  <c r="G289" i="1"/>
  <c r="G638" i="1"/>
  <c r="F416" i="4"/>
  <c r="G637" i="1"/>
  <c r="G411" i="1"/>
  <c r="F643" i="4"/>
  <c r="G154" i="1"/>
  <c r="G282" i="1"/>
  <c r="G281" i="1"/>
  <c r="G283" i="1"/>
  <c r="G284" i="1"/>
  <c r="G280" i="1"/>
  <c r="G279" i="1"/>
  <c r="G275" i="1"/>
  <c r="E263" i="4"/>
  <c r="D259" i="1" s="1"/>
  <c r="H259" i="1" s="1"/>
  <c r="G273" i="1"/>
  <c r="G269" i="1"/>
  <c r="G266" i="1"/>
  <c r="G264" i="1"/>
  <c r="G265" i="1"/>
  <c r="G263" i="1"/>
  <c r="G262" i="1"/>
  <c r="F263" i="4"/>
  <c r="G260" i="1"/>
  <c r="F226" i="9"/>
  <c r="B226" i="9" s="1"/>
  <c r="G258" i="1"/>
  <c r="E252" i="4"/>
  <c r="D248" i="1" s="1"/>
  <c r="H248" i="1" s="1"/>
  <c r="G255" i="1"/>
  <c r="G256" i="1"/>
  <c r="D249" i="1"/>
  <c r="H249" i="1" s="1"/>
  <c r="G251" i="1"/>
  <c r="G250" i="1"/>
  <c r="G247" i="1"/>
  <c r="G246" i="1"/>
  <c r="G245" i="1"/>
  <c r="G243" i="1"/>
  <c r="G244" i="1"/>
  <c r="G240" i="1"/>
  <c r="G238" i="1"/>
  <c r="E224" i="4"/>
  <c r="D220" i="1" s="1"/>
  <c r="H220" i="1" s="1"/>
  <c r="G236" i="1"/>
  <c r="G237" i="1"/>
  <c r="G234" i="1"/>
  <c r="G232" i="1"/>
  <c r="G233" i="1"/>
  <c r="G227" i="1"/>
  <c r="G226" i="1"/>
  <c r="G224" i="1"/>
  <c r="G225" i="1"/>
  <c r="G223" i="1"/>
  <c r="G221" i="1"/>
  <c r="G222" i="1"/>
  <c r="G217" i="1"/>
  <c r="G215" i="1"/>
  <c r="G216" i="1"/>
  <c r="G214" i="1"/>
  <c r="G211" i="1"/>
  <c r="G212" i="1"/>
  <c r="G213" i="1"/>
  <c r="G209" i="1"/>
  <c r="G208" i="1"/>
  <c r="E196" i="4"/>
  <c r="D192" i="1" s="1"/>
  <c r="H192" i="1" s="1"/>
  <c r="F210" i="4"/>
  <c r="G206" i="1"/>
  <c r="G207" i="1"/>
  <c r="G204" i="1"/>
  <c r="F224" i="9"/>
  <c r="B224" i="9" s="1"/>
  <c r="G203" i="1"/>
  <c r="G202" i="1"/>
  <c r="G198" i="1"/>
  <c r="G193" i="1"/>
  <c r="G191" i="1"/>
  <c r="G190" i="1"/>
  <c r="G188" i="1"/>
  <c r="G186" i="1"/>
  <c r="F188" i="4"/>
  <c r="G184" i="1"/>
  <c r="F222" i="9"/>
  <c r="B222" i="9" s="1"/>
  <c r="G183" i="1"/>
  <c r="G181" i="1"/>
  <c r="F220" i="9"/>
  <c r="B220" i="9" s="1"/>
  <c r="G177" i="1"/>
  <c r="G175" i="1"/>
  <c r="F177" i="4"/>
  <c r="G173" i="1"/>
  <c r="G174" i="1"/>
  <c r="G172" i="1"/>
  <c r="G171" i="1"/>
  <c r="G165" i="1"/>
  <c r="G166" i="1"/>
  <c r="F169" i="4"/>
  <c r="G163" i="1"/>
  <c r="G162" i="1"/>
  <c r="G159" i="1"/>
  <c r="G160" i="1"/>
  <c r="F163" i="4"/>
  <c r="G158" i="1"/>
  <c r="G157" i="1"/>
  <c r="E152" i="4"/>
  <c r="H21" i="9" s="1"/>
  <c r="G155" i="1"/>
  <c r="G156" i="1"/>
  <c r="F159" i="4"/>
  <c r="F218" i="9"/>
  <c r="B218" i="9" s="1"/>
  <c r="G150" i="1"/>
  <c r="G153" i="1"/>
  <c r="G152" i="1"/>
  <c r="G149" i="1"/>
  <c r="G151" i="1"/>
  <c r="F153" i="4"/>
  <c r="G146" i="1"/>
  <c r="G144" i="1"/>
  <c r="G143" i="1"/>
  <c r="G142" i="1"/>
  <c r="G141" i="1"/>
  <c r="G140" i="1"/>
  <c r="G135" i="1"/>
  <c r="G136" i="1"/>
  <c r="G139" i="1"/>
  <c r="G133" i="1"/>
  <c r="F133" i="4"/>
  <c r="G129" i="1"/>
  <c r="G130" i="1"/>
  <c r="G131" i="1"/>
  <c r="G128" i="1"/>
  <c r="G127" i="1"/>
  <c r="G126" i="1"/>
  <c r="G124" i="1"/>
  <c r="G125" i="1"/>
  <c r="G123" i="1"/>
  <c r="G120" i="1"/>
  <c r="G121" i="1"/>
  <c r="G122" i="1"/>
  <c r="F125" i="4"/>
  <c r="G119" i="1"/>
  <c r="G118" i="1"/>
  <c r="G116" i="1"/>
  <c r="G117" i="1"/>
  <c r="E106" i="4"/>
  <c r="D102" i="1" s="1"/>
  <c r="H102" i="1" s="1"/>
  <c r="G115" i="1"/>
  <c r="G114" i="1"/>
  <c r="G112" i="1"/>
  <c r="G111" i="1"/>
  <c r="F112" i="4"/>
  <c r="G108" i="1"/>
  <c r="G109" i="1"/>
  <c r="G107" i="1"/>
  <c r="G106" i="1"/>
  <c r="G105" i="1"/>
  <c r="G103" i="1"/>
  <c r="G104" i="1"/>
  <c r="G100" i="1"/>
  <c r="G99" i="1"/>
  <c r="G98" i="1"/>
  <c r="G97" i="1"/>
  <c r="G96" i="1"/>
  <c r="G94" i="1"/>
  <c r="G95" i="1"/>
  <c r="G93" i="1"/>
  <c r="G92" i="1"/>
  <c r="E82" i="4"/>
  <c r="D78" i="1" s="1"/>
  <c r="H78" i="1" s="1"/>
  <c r="F91" i="4"/>
  <c r="G91" i="1"/>
  <c r="G90" i="1"/>
  <c r="G89" i="1"/>
  <c r="G87" i="1"/>
  <c r="G88" i="1"/>
  <c r="F216" i="9"/>
  <c r="B216" i="9" s="1"/>
  <c r="G84" i="1"/>
  <c r="G83" i="1"/>
  <c r="G82" i="1"/>
  <c r="G81" i="1"/>
  <c r="G79" i="1"/>
  <c r="G80" i="1"/>
  <c r="G77" i="1"/>
  <c r="G76" i="1"/>
  <c r="G75" i="1"/>
  <c r="G73" i="1"/>
  <c r="F77" i="4"/>
  <c r="G70" i="1"/>
  <c r="F74" i="4"/>
  <c r="E33" i="9"/>
  <c r="B33" i="9" s="1"/>
  <c r="G67" i="1"/>
  <c r="F68" i="4"/>
  <c r="G66" i="1"/>
  <c r="G46" i="1"/>
  <c r="G64" i="1"/>
  <c r="E32" i="9"/>
  <c r="B32" i="9" s="1"/>
  <c r="D1436" i="1"/>
  <c r="H1436" i="1" s="1"/>
  <c r="H1454" i="1"/>
  <c r="D1453" i="1"/>
  <c r="H1453" i="1" s="1"/>
  <c r="G5" i="1"/>
  <c r="G7" i="1"/>
  <c r="G9" i="1"/>
  <c r="G11" i="1"/>
  <c r="G13" i="1"/>
  <c r="G15" i="1"/>
  <c r="G17" i="1"/>
  <c r="G21" i="1"/>
  <c r="G23" i="1"/>
  <c r="G25" i="1"/>
  <c r="G27" i="1"/>
  <c r="G29" i="1"/>
  <c r="G31"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H64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H1419" i="1"/>
  <c r="J1447" i="1"/>
  <c r="H1447" i="1"/>
  <c r="G1447" i="1"/>
  <c r="J1449" i="1"/>
  <c r="H1449" i="1"/>
  <c r="G1449" i="1"/>
  <c r="I1449" i="1" s="1"/>
  <c r="J1451" i="1"/>
  <c r="H1451" i="1"/>
  <c r="G1451"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J1439" i="1"/>
  <c r="J1441" i="1"/>
  <c r="J1443"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7" i="4"/>
  <c r="D6" i="4"/>
  <c r="F298" i="4"/>
  <c r="D528" i="4"/>
  <c r="F529" i="4"/>
  <c r="F8" i="4"/>
  <c r="F134" i="4"/>
  <c r="F140" i="4"/>
  <c r="G21" i="9"/>
  <c r="F164" i="4"/>
  <c r="F216" i="4"/>
  <c r="F264" i="4"/>
  <c r="F299" i="4"/>
  <c r="F485" i="4"/>
  <c r="F543" i="4"/>
  <c r="F577" i="4"/>
  <c r="F581" i="4"/>
  <c r="F617" i="4"/>
  <c r="F13" i="5"/>
  <c r="F79" i="5"/>
  <c r="F135" i="5"/>
  <c r="G308" i="9"/>
  <c r="F177" i="5"/>
  <c r="F180" i="5"/>
  <c r="G1445" i="1"/>
  <c r="D151" i="4"/>
  <c r="F352" i="4"/>
  <c r="D363" i="4"/>
  <c r="F364" i="4"/>
  <c r="F383" i="4"/>
  <c r="F421" i="4"/>
  <c r="E421" i="4"/>
  <c r="E459" i="4"/>
  <c r="D453" i="1" s="1"/>
  <c r="H453" i="1" s="1"/>
  <c r="D472" i="4"/>
  <c r="F473" i="4"/>
  <c r="E515" i="4"/>
  <c r="D509" i="1" s="1"/>
  <c r="H509" i="1" s="1"/>
  <c r="F603" i="4"/>
  <c r="E625" i="4"/>
  <c r="D619" i="1" s="1"/>
  <c r="H619" i="1" s="1"/>
  <c r="E7" i="5"/>
  <c r="F7" i="5" s="1"/>
  <c r="F69" i="5"/>
  <c r="H290" i="9"/>
  <c r="E290" i="9" s="1"/>
  <c r="B290" i="9" s="1"/>
  <c r="E87" i="5"/>
  <c r="F119" i="5"/>
  <c r="G291" i="9"/>
  <c r="E291" i="9" s="1"/>
  <c r="B291" i="9" s="1"/>
  <c r="D146" i="5"/>
  <c r="F149" i="5"/>
  <c r="F170" i="5"/>
  <c r="D176" i="5"/>
  <c r="H308" i="9"/>
  <c r="E176" i="5"/>
  <c r="F190" i="5"/>
  <c r="D42" i="8"/>
  <c r="G313" i="9" s="1"/>
  <c r="E313" i="9" s="1"/>
  <c r="F238" i="5"/>
  <c r="F246" i="5"/>
  <c r="F5" i="6"/>
  <c r="F115" i="6"/>
  <c r="D141" i="6"/>
  <c r="G318" i="9" s="1"/>
  <c r="E318" i="9" s="1"/>
  <c r="G281" i="9"/>
  <c r="E281" i="9" s="1"/>
  <c r="B281"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F417" i="4"/>
  <c r="F88" i="5"/>
  <c r="G316" i="9"/>
  <c r="E316" i="9" s="1"/>
  <c r="F152" i="4" l="1"/>
  <c r="D1435" i="1"/>
  <c r="I28" i="3"/>
  <c r="G1112" i="1"/>
  <c r="I23" i="3"/>
  <c r="D1214" i="1"/>
  <c r="H1183" i="1"/>
  <c r="H19" i="9"/>
  <c r="E19" i="9" s="1"/>
  <c r="B19" i="9" s="1"/>
  <c r="H1483" i="1"/>
  <c r="G1483" i="1"/>
  <c r="G587" i="1"/>
  <c r="G597" i="1"/>
  <c r="G523" i="1"/>
  <c r="G3" i="1"/>
  <c r="G19" i="1"/>
  <c r="G478" i="1"/>
  <c r="E298" i="4"/>
  <c r="D294" i="1"/>
  <c r="G259" i="1"/>
  <c r="G248" i="1"/>
  <c r="G249" i="1"/>
  <c r="G220" i="1"/>
  <c r="G192" i="1"/>
  <c r="F196" i="4"/>
  <c r="E151" i="4"/>
  <c r="D148" i="1"/>
  <c r="E21" i="9"/>
  <c r="B21" i="9" s="1"/>
  <c r="G102" i="1"/>
  <c r="F106" i="4"/>
  <c r="G78" i="1"/>
  <c r="E6" i="4"/>
  <c r="D2" i="1" s="1"/>
  <c r="F82" i="4"/>
  <c r="G1453" i="1"/>
  <c r="G1436" i="1"/>
  <c r="B318" i="9"/>
  <c r="E317" i="9"/>
  <c r="B313" i="9"/>
  <c r="E166" i="9"/>
  <c r="B166" i="9" s="1"/>
  <c r="F213" i="9"/>
  <c r="B213" i="9" s="1"/>
  <c r="I22" i="3"/>
  <c r="E175" i="5"/>
  <c r="D1152" i="1" s="1"/>
  <c r="D1153" i="1"/>
  <c r="D175" i="5"/>
  <c r="F176" i="5"/>
  <c r="H22" i="3"/>
  <c r="C1153" i="1"/>
  <c r="E68" i="5"/>
  <c r="D1065" i="1"/>
  <c r="E308" i="9"/>
  <c r="B308" i="9" s="1"/>
  <c r="F528" i="4"/>
  <c r="C522" i="1"/>
  <c r="E528" i="4"/>
  <c r="G509" i="1"/>
  <c r="B316" i="9"/>
  <c r="E315" i="9"/>
  <c r="I10" i="3" s="1"/>
  <c r="F141" i="6"/>
  <c r="C1435" i="1"/>
  <c r="H28" i="3"/>
  <c r="K1451" i="9"/>
  <c r="G314" i="9"/>
  <c r="E314" i="9" s="1"/>
  <c r="B314" i="9" s="1"/>
  <c r="I34" i="3"/>
  <c r="C1517" i="1"/>
  <c r="F146" i="5"/>
  <c r="C1124" i="1"/>
  <c r="E6" i="5"/>
  <c r="I20" i="3"/>
  <c r="D985" i="1"/>
  <c r="F472" i="4"/>
  <c r="C466" i="1"/>
  <c r="E420" i="4"/>
  <c r="D415" i="1"/>
  <c r="F363" i="4"/>
  <c r="D350" i="4"/>
  <c r="C358" i="1"/>
  <c r="D289" i="4"/>
  <c r="H17" i="3"/>
  <c r="C147" i="1"/>
  <c r="D68" i="5"/>
  <c r="D420" i="4"/>
  <c r="D412" i="4"/>
  <c r="D290" i="4"/>
  <c r="H16" i="3"/>
  <c r="C2" i="1"/>
  <c r="I1473" i="1"/>
  <c r="I1471" i="1"/>
  <c r="I1468" i="1"/>
  <c r="I1466" i="1"/>
  <c r="I1464" i="1"/>
  <c r="I1462" i="1"/>
  <c r="I1479" i="1"/>
  <c r="I1459" i="1"/>
  <c r="I1455" i="1"/>
  <c r="I1450" i="1"/>
  <c r="I1446" i="1"/>
  <c r="I1478" i="1"/>
  <c r="I1460" i="1"/>
  <c r="I1456" i="1"/>
  <c r="I1451" i="1"/>
  <c r="I1447" i="1"/>
  <c r="G619" i="1"/>
  <c r="G453" i="1"/>
  <c r="H1214" i="1" l="1"/>
  <c r="G1214" i="1"/>
  <c r="E407" i="4"/>
  <c r="D402" i="1" s="1"/>
  <c r="D293" i="1"/>
  <c r="E408" i="4"/>
  <c r="D403" i="1" s="1"/>
  <c r="H294" i="1"/>
  <c r="G294" i="1"/>
  <c r="D147" i="1"/>
  <c r="H147" i="1" s="1"/>
  <c r="E289" i="4"/>
  <c r="E291" i="4" s="1"/>
  <c r="D287" i="1" s="1"/>
  <c r="I17" i="3"/>
  <c r="F151" i="4"/>
  <c r="H148" i="1"/>
  <c r="G148" i="1"/>
  <c r="E412" i="4"/>
  <c r="E639" i="4" s="1"/>
  <c r="D633" i="1" s="1"/>
  <c r="F6" i="4"/>
  <c r="I16" i="3"/>
  <c r="C286" i="1"/>
  <c r="F68" i="5"/>
  <c r="H21" i="3"/>
  <c r="C1046" i="1"/>
  <c r="D6" i="5"/>
  <c r="F350" i="4"/>
  <c r="D408" i="4"/>
  <c r="C345" i="1"/>
  <c r="D407" i="4"/>
  <c r="G2" i="1"/>
  <c r="H2" i="1"/>
  <c r="D639" i="4"/>
  <c r="C407" i="1"/>
  <c r="F420" i="4"/>
  <c r="D635" i="4"/>
  <c r="C414" i="1"/>
  <c r="G358" i="1"/>
  <c r="H358" i="1"/>
  <c r="E635" i="4"/>
  <c r="D629" i="1" s="1"/>
  <c r="D414" i="1"/>
  <c r="H1124" i="1"/>
  <c r="G1124" i="1"/>
  <c r="H1517" i="1"/>
  <c r="G1517" i="1"/>
  <c r="H11" i="3"/>
  <c r="D636" i="4"/>
  <c r="H1065" i="1"/>
  <c r="G1065" i="1"/>
  <c r="H1153" i="1"/>
  <c r="G1153" i="1"/>
  <c r="E312" i="9"/>
  <c r="D413" i="4"/>
  <c r="D291" i="4"/>
  <c r="C285" i="1"/>
  <c r="H415" i="1"/>
  <c r="G415" i="1"/>
  <c r="G466" i="1"/>
  <c r="H466" i="1"/>
  <c r="G985" i="1"/>
  <c r="H985" i="1"/>
  <c r="H278" i="9"/>
  <c r="D984" i="1"/>
  <c r="G1435" i="1"/>
  <c r="H1435" i="1"/>
  <c r="H9" i="3"/>
  <c r="E636" i="4"/>
  <c r="D630" i="1" s="1"/>
  <c r="D522" i="1"/>
  <c r="G522" i="1" s="1"/>
  <c r="I21" i="3"/>
  <c r="D1046" i="1"/>
  <c r="F175" i="5"/>
  <c r="C1152" i="1"/>
  <c r="H293" i="1" l="1"/>
  <c r="G293" i="1"/>
  <c r="G147" i="1"/>
  <c r="F289" i="4"/>
  <c r="D285" i="1"/>
  <c r="G285" i="1" s="1"/>
  <c r="E290" i="4"/>
  <c r="E413" i="4"/>
  <c r="F413" i="4" s="1"/>
  <c r="F412" i="4"/>
  <c r="D407" i="1"/>
  <c r="H407" i="1" s="1"/>
  <c r="H1152" i="1"/>
  <c r="G1152" i="1"/>
  <c r="D640" i="4"/>
  <c r="D415" i="4"/>
  <c r="C408" i="1"/>
  <c r="H522" i="1"/>
  <c r="F635" i="4"/>
  <c r="C629" i="1"/>
  <c r="D414" i="4"/>
  <c r="F291" i="4"/>
  <c r="C287" i="1"/>
  <c r="F636" i="4"/>
  <c r="C630" i="1"/>
  <c r="G414" i="1"/>
  <c r="H414" i="1"/>
  <c r="D641" i="4"/>
  <c r="F639" i="4"/>
  <c r="C633" i="1"/>
  <c r="F407" i="4"/>
  <c r="C402" i="1"/>
  <c r="F408" i="4"/>
  <c r="C403" i="1"/>
  <c r="G285" i="9"/>
  <c r="E285" i="9" s="1"/>
  <c r="B285" i="9" s="1"/>
  <c r="G278" i="9"/>
  <c r="E278" i="9" s="1"/>
  <c r="F6" i="5"/>
  <c r="C984" i="1"/>
  <c r="K3" i="9"/>
  <c r="I9" i="3"/>
  <c r="N3" i="9"/>
  <c r="I11" i="3"/>
  <c r="G345" i="1"/>
  <c r="H345" i="1"/>
  <c r="H1046" i="1"/>
  <c r="G1046" i="1"/>
  <c r="G407" i="1" l="1"/>
  <c r="H285" i="1"/>
  <c r="E640" i="4"/>
  <c r="F640" i="4" s="1"/>
  <c r="E414" i="4"/>
  <c r="D409" i="1" s="1"/>
  <c r="D408" i="1"/>
  <c r="H408" i="1" s="1"/>
  <c r="E415" i="4"/>
  <c r="D410" i="1" s="1"/>
  <c r="D286" i="1"/>
  <c r="F290" i="4"/>
  <c r="G287" i="1"/>
  <c r="H287" i="1"/>
  <c r="C409" i="1"/>
  <c r="F415" i="4"/>
  <c r="C410" i="1"/>
  <c r="H8" i="3"/>
  <c r="H984" i="1"/>
  <c r="G984" i="1"/>
  <c r="E277" i="9"/>
  <c r="B278" i="9"/>
  <c r="G403" i="1"/>
  <c r="H403" i="1"/>
  <c r="G402" i="1"/>
  <c r="H402" i="1"/>
  <c r="G633" i="1"/>
  <c r="H633" i="1"/>
  <c r="C635" i="1"/>
  <c r="G630" i="1"/>
  <c r="H630" i="1"/>
  <c r="G629" i="1"/>
  <c r="H629" i="1"/>
  <c r="D642" i="4"/>
  <c r="C634" i="1"/>
  <c r="G408" i="1" l="1"/>
  <c r="F414" i="4"/>
  <c r="G286" i="1"/>
  <c r="H286" i="1"/>
  <c r="E642" i="4"/>
  <c r="E641" i="4"/>
  <c r="D634" i="1"/>
  <c r="G634" i="1" s="1"/>
  <c r="M3" i="9"/>
  <c r="I8" i="3"/>
  <c r="D646" i="4"/>
  <c r="F642" i="4"/>
  <c r="C636" i="1"/>
  <c r="D645" i="4"/>
  <c r="G410" i="1"/>
  <c r="H410" i="1"/>
  <c r="G409" i="1"/>
  <c r="H409" i="1"/>
  <c r="H634" i="1" l="1"/>
  <c r="D636" i="1"/>
  <c r="G636" i="1" s="1"/>
  <c r="E646" i="4"/>
  <c r="D635" i="1"/>
  <c r="F641" i="4"/>
  <c r="E645" i="4"/>
  <c r="H18" i="3"/>
  <c r="C639" i="1"/>
  <c r="F646" i="4"/>
  <c r="H19" i="3"/>
  <c r="C640" i="1"/>
  <c r="G276" i="9" l="1"/>
  <c r="E276" i="9" s="1"/>
  <c r="B276" i="9" s="1"/>
  <c r="H636" i="1"/>
  <c r="I18" i="3"/>
  <c r="D639" i="1"/>
  <c r="H639" i="1" s="1"/>
  <c r="H635" i="1"/>
  <c r="G635" i="1"/>
  <c r="F645" i="4"/>
  <c r="I19" i="3"/>
  <c r="D640" i="1"/>
  <c r="G640" i="1" s="1"/>
  <c r="G639" i="1"/>
  <c r="H640" i="1" l="1"/>
  <c r="H7" i="3"/>
  <c r="J3" i="9" s="1"/>
  <c r="H274" i="9" l="1"/>
  <c r="M272" i="9"/>
  <c r="L272" i="9"/>
  <c r="G274" i="9"/>
  <c r="H18" i="9"/>
  <c r="G18" i="9"/>
  <c r="I17" i="9"/>
  <c r="G16" i="9"/>
  <c r="M15" i="9"/>
  <c r="G17" i="9"/>
  <c r="L16" i="9"/>
  <c r="H15" i="9"/>
  <c r="I13" i="9"/>
  <c r="K11" i="9"/>
  <c r="J10" i="9"/>
  <c r="I9" i="9"/>
  <c r="K7" i="9"/>
  <c r="J6" i="9"/>
  <c r="I5" i="9"/>
  <c r="I6" i="9"/>
  <c r="J9" i="9"/>
  <c r="K12" i="9"/>
  <c r="J17" i="9"/>
  <c r="J7" i="9"/>
  <c r="K10" i="9"/>
  <c r="I12" i="9"/>
  <c r="G15" i="9"/>
  <c r="H16" i="9"/>
  <c r="H17" i="9"/>
  <c r="L15" i="9"/>
  <c r="M16" i="9"/>
  <c r="K13" i="9"/>
  <c r="J12" i="9"/>
  <c r="I11" i="9"/>
  <c r="K9" i="9"/>
  <c r="J8" i="9"/>
  <c r="I7" i="9"/>
  <c r="K5" i="9"/>
  <c r="J5" i="9"/>
  <c r="K8" i="9"/>
  <c r="J13" i="9"/>
  <c r="K6" i="9"/>
  <c r="I8" i="9"/>
  <c r="J11" i="9"/>
  <c r="E15" i="9" l="1"/>
  <c r="F272" i="9"/>
  <c r="F20" i="9" s="1"/>
  <c r="F15" i="9"/>
  <c r="E18" i="9"/>
  <c r="B18" i="9" s="1"/>
  <c r="E274" i="9"/>
  <c r="B274" i="9" s="1"/>
  <c r="E8" i="9"/>
  <c r="B8" i="9" s="1"/>
  <c r="E7" i="9"/>
  <c r="B7" i="9" s="1"/>
  <c r="E11" i="9"/>
  <c r="B11" i="9" s="1"/>
  <c r="E12" i="9"/>
  <c r="B12" i="9" s="1"/>
  <c r="E6" i="9"/>
  <c r="B6" i="9" s="1"/>
  <c r="E9" i="9"/>
  <c r="B9" i="9" s="1"/>
  <c r="E17" i="9"/>
  <c r="B17" i="9" s="1"/>
  <c r="E16" i="9"/>
  <c r="E5" i="9"/>
  <c r="E10" i="9"/>
  <c r="B10" i="9" s="1"/>
  <c r="E13" i="9"/>
  <c r="B13" i="9" s="1"/>
  <c r="F16" i="9"/>
  <c r="B15" i="9" l="1"/>
  <c r="F14" i="9"/>
  <c r="B272" i="9"/>
  <c r="E20" i="9"/>
  <c r="I7" i="3" s="1"/>
  <c r="E14" i="9"/>
  <c r="F3" i="9"/>
  <c r="B5" i="9"/>
  <c r="E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<sst xmlns="http://schemas.openxmlformats.org/spreadsheetml/2006/main" count="4374" uniqueCount="3426">
  <si>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</si>
  <si>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</si>
  <si>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</si>
  <si>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</si>
  <si>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</si>
  <si>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</si>
  <si>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</si>
  <si>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</si>
  <si>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</si>
  <si>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</si>
  <si>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</si>
  <si>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</si>
  <si>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</si>
  <si>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</si>
  <si>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</si>
  <si>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</si>
  <si>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</si>
  <si>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</si>
  <si>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</si>
  <si>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</si>
  <si>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</si>
  <si>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</si>
  <si>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</si>
  <si>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</si>
  <si>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</si>
  <si>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</si>
  <si>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</si>
  <si>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</si>
  <si>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</si>
  <si>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</si>
  <si>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</si>
  <si>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ZLATAR BISTRICA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</si>
  <si>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</si>
  <si>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</si>
  <si>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</si>
  <si>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</si>
  <si>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</si>
  <si>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</si>
  <si>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</si>
  <si>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</si>
  <si>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</si>
  <si>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</si>
  <si>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</si>
  <si>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</si>
  <si>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</si>
  <si>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</si>
  <si>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</si>
  <si>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</si>
  <si>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</si>
  <si>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16248 - OSNOVNA ŠKOLA ZLATAR BISTRICA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</si>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</sst>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959864.35999999987</v>
      </c>
      <c r="D2" s="6">
        <f>'PR-RAS'!E6</f>
        <v>1115263.8</v>
      </c>
      <c r="E2" s="6">
        <v>0</v>
      </c>
      <c r="F2" s="6">
        <v>0</v>
      </c>
      <c r="G2" s="7">
        <f t="shared" ref="G2:G264" si="0">(B2/1000)*(C2*1+D2*2)</f>
        <v>3190.3919599999999</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854106.1399999999</v>
      </c>
      <c r="D46" s="1">
        <f>'PR-RAS'!E50</f>
        <v>1010599.64</v>
      </c>
      <c r="E46" s="1">
        <v>0</v>
      </c>
      <c r="F46" s="1">
        <v>0</v>
      </c>
      <c r="G46" s="2">
        <f t="shared" si="0"/>
        <v>129388.74389999999</v>
      </c>
      <c r="H46" s="2">
        <f t="shared" si="1"/>
        <v>0.49999999988358468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823716.33</v>
      </c>
      <c r="D64" s="1">
        <f>'PR-RAS'!E68</f>
        <v>996423.4</v>
      </c>
      <c r="E64" s="1">
        <v>0</v>
      </c>
      <c r="F64" s="1">
        <v>0</v>
      </c>
      <c r="G64" s="2">
        <f t="shared" si="0"/>
        <v>177443.47719000001</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823716.33</v>
      </c>
      <c r="D65" s="1">
        <f>'PR-RAS'!E69</f>
        <v>996423.4</v>
      </c>
      <c r="E65" s="1">
        <v>0</v>
      </c>
      <c r="F65" s="1">
        <v>0</v>
      </c>
      <c r="G65" s="2">
        <f t="shared" si="0"/>
        <v>180260.04032</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27700.35</v>
      </c>
      <c r="D70" s="1">
        <f>'PR-RAS'!E74</f>
        <v>13807.13</v>
      </c>
      <c r="E70" s="1">
        <v>0</v>
      </c>
      <c r="F70" s="1">
        <v>0</v>
      </c>
      <c r="G70" s="2">
        <f t="shared" si="0"/>
        <v>3816.7080900000005</v>
      </c>
      <c r="H70" s="2">
        <f t="shared" si="1"/>
        <v>0.47999999999774445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27700.35</v>
      </c>
      <c r="D71" s="1">
        <f>'PR-RAS'!E75</f>
        <v>13807.13</v>
      </c>
      <c r="E71" s="1">
        <v>0</v>
      </c>
      <c r="F71" s="1">
        <v>0</v>
      </c>
      <c r="G71" s="2">
        <f t="shared" si="0"/>
        <v>3872.0227000000004</v>
      </c>
      <c r="H71" s="2">
        <f t="shared" si="1"/>
        <v>0.47999999999774445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2689.46</v>
      </c>
      <c r="D73" s="1">
        <f>'PR-RAS'!E77</f>
        <v>369.11</v>
      </c>
      <c r="E73" s="1">
        <v>0</v>
      </c>
      <c r="F73" s="1">
        <v>0</v>
      </c>
      <c r="G73" s="2">
        <f t="shared" si="0"/>
        <v>246.79295999999999</v>
      </c>
      <c r="H73" s="2">
        <f t="shared" si="1"/>
        <v>0.57000000000005002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2689.46</v>
      </c>
      <c r="D74" s="1">
        <f>'PR-RAS'!E78</f>
        <v>369.11</v>
      </c>
      <c r="E74" s="1">
        <v>0</v>
      </c>
      <c r="F74" s="1">
        <v>0</v>
      </c>
      <c r="G74" s="2">
        <f t="shared" si="0"/>
        <v>250.22064</v>
      </c>
      <c r="H74" s="2">
        <f t="shared" si="1"/>
        <v>0.57000000000005002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11390.5</v>
      </c>
      <c r="D78" s="1">
        <f>'PR-RAS'!E82</f>
        <v>9191.01</v>
      </c>
      <c r="E78" s="1">
        <v>0</v>
      </c>
      <c r="F78" s="1">
        <v>0</v>
      </c>
      <c r="G78" s="2">
        <f t="shared" si="0"/>
        <v>2292.4840399999998</v>
      </c>
      <c r="H78" s="2">
        <f t="shared" si="1"/>
        <v>0.51000000000021828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11390.5</v>
      </c>
      <c r="D87" s="1">
        <f>'PR-RAS'!E91</f>
        <v>9191</v>
      </c>
      <c r="E87" s="1">
        <v>0</v>
      </c>
      <c r="F87" s="1">
        <v>0</v>
      </c>
      <c r="G87" s="2">
        <f t="shared" si="0"/>
        <v>2560.4349999999999</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11390.5</v>
      </c>
      <c r="D89" s="1">
        <f>'PR-RAS'!E93</f>
        <v>9191</v>
      </c>
      <c r="E89" s="1">
        <v>0</v>
      </c>
      <c r="F89" s="1">
        <v>0</v>
      </c>
      <c r="G89" s="2">
        <f t="shared" si="0"/>
        <v>2619.98</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16125.69</v>
      </c>
      <c r="D102" s="1">
        <f>'PR-RAS'!E106</f>
        <v>13337.66</v>
      </c>
      <c r="E102" s="1">
        <v>0</v>
      </c>
      <c r="F102" s="1">
        <v>0</v>
      </c>
      <c r="G102" s="2">
        <f t="shared" si="0"/>
        <v>4322.9020100000007</v>
      </c>
      <c r="H102" s="2">
        <f t="shared" si="1"/>
        <v>0.6499999999996362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16125.69</v>
      </c>
      <c r="D108" s="1">
        <f>'PR-RAS'!E112</f>
        <v>13337.66</v>
      </c>
      <c r="E108" s="1">
        <v>0</v>
      </c>
      <c r="F108" s="1">
        <v>0</v>
      </c>
      <c r="G108" s="2">
        <f t="shared" si="0"/>
        <v>4579.7080699999997</v>
      </c>
      <c r="H108" s="2">
        <f t="shared" si="1"/>
        <v>0.6499999999996362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16125.69</v>
      </c>
      <c r="D113" s="1">
        <f>'PR-RAS'!E117</f>
        <v>13337.66</v>
      </c>
      <c r="E113" s="1">
        <v>0</v>
      </c>
      <c r="F113" s="1">
        <v>0</v>
      </c>
      <c r="G113" s="2">
        <f t="shared" si="0"/>
        <v>4793.7131200000003</v>
      </c>
      <c r="H113" s="2">
        <f t="shared" si="1"/>
        <v>0.6499999999996362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524.01</v>
      </c>
      <c r="D120" s="1">
        <f>'PR-RAS'!E124</f>
        <v>159</v>
      </c>
      <c r="E120" s="1">
        <v>0</v>
      </c>
      <c r="F120" s="1">
        <v>0</v>
      </c>
      <c r="G120" s="2">
        <f t="shared" si="0"/>
        <v>100.19919</v>
      </c>
      <c r="H120" s="2">
        <f t="shared" si="1"/>
        <v>9.9999999999909051E-3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524.01</v>
      </c>
      <c r="D121" s="1">
        <f>'PR-RAS'!E125</f>
        <v>69</v>
      </c>
      <c r="E121" s="1">
        <v>0</v>
      </c>
      <c r="F121" s="1">
        <v>0</v>
      </c>
      <c r="G121" s="2">
        <f t="shared" si="0"/>
        <v>79.441199999999995</v>
      </c>
      <c r="H121" s="2">
        <f t="shared" si="1"/>
        <v>9.9999999999909051E-3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324</v>
      </c>
      <c r="D122" s="1">
        <f>'PR-RAS'!E126</f>
        <v>69</v>
      </c>
      <c r="E122" s="1">
        <v>0</v>
      </c>
      <c r="F122" s="1">
        <v>0</v>
      </c>
      <c r="G122" s="2">
        <f t="shared" si="0"/>
        <v>55.902000000000001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200.01</v>
      </c>
      <c r="D123" s="1">
        <f>'PR-RAS'!E127</f>
        <v>0</v>
      </c>
      <c r="E123" s="1">
        <v>0</v>
      </c>
      <c r="F123" s="1">
        <v>0</v>
      </c>
      <c r="G123" s="2">
        <f t="shared" si="0"/>
        <v>24.401219999999999</v>
      </c>
      <c r="H123" s="2">
        <f t="shared" si="1"/>
        <v>9.9999999999909051E-3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77718.02</v>
      </c>
      <c r="D129" s="1">
        <f>'PR-RAS'!E133</f>
        <v>81976.490000000005</v>
      </c>
      <c r="E129" s="1">
        <v>0</v>
      </c>
      <c r="F129" s="1">
        <v>0</v>
      </c>
      <c r="G129" s="2">
        <f t="shared" si="0"/>
        <v>30933.887999999999</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77718.02</v>
      </c>
      <c r="D130" s="1">
        <f>'PR-RAS'!E134</f>
        <v>81976.490000000005</v>
      </c>
      <c r="E130" s="1">
        <v>0</v>
      </c>
      <c r="F130" s="1">
        <v>0</v>
      </c>
      <c r="G130" s="2">
        <f t="shared" si="0"/>
        <v>31175.559000000001</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76431.53</v>
      </c>
      <c r="D131" s="1">
        <f>'PR-RAS'!E135</f>
        <v>66319.13</v>
      </c>
      <c r="E131" s="1">
        <v>0</v>
      </c>
      <c r="F131" s="1">
        <v>0</v>
      </c>
      <c r="G131" s="2">
        <f t="shared" si="0"/>
        <v>27179.072700000001</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1286.49</v>
      </c>
      <c r="D132" s="1">
        <f>'PR-RAS'!E136</f>
        <v>15657.36</v>
      </c>
      <c r="E132" s="1">
        <v>0</v>
      </c>
      <c r="F132" s="1">
        <v>0</v>
      </c>
      <c r="G132" s="2">
        <f t="shared" si="0"/>
        <v>4270.7585100000006</v>
      </c>
      <c r="H132" s="2">
        <f t="shared" si="1"/>
        <v>0.85000000000059117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923608.70000000007</v>
      </c>
      <c r="D147" s="1">
        <f>'PR-RAS'!E151</f>
        <v>1094553.8799999999</v>
      </c>
      <c r="E147" s="1">
        <v>0</v>
      </c>
      <c r="F147" s="1">
        <v>0</v>
      </c>
      <c r="G147" s="2">
        <f t="shared" si="0"/>
        <v>454456.60315999994</v>
      </c>
      <c r="H147" s="2">
        <f t="shared" si="1"/>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735865.46</v>
      </c>
      <c r="D148" s="1">
        <f>'PR-RAS'!E152</f>
        <v>909641.0199999999</v>
      </c>
      <c r="E148" s="1">
        <v>0</v>
      </c>
      <c r="F148" s="1">
        <v>0</v>
      </c>
      <c r="G148" s="2">
        <f t="shared" si="0"/>
        <v>375606.6825</v>
      </c>
      <c r="H148" s="2">
        <f t="shared" si="1"/>
        <v>0.47999999986495823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607288.85</v>
      </c>
      <c r="D149" s="1">
        <f>'PR-RAS'!E153</f>
        <v>757221.11</v>
      </c>
      <c r="E149" s="1">
        <v>0</v>
      </c>
      <c r="F149" s="1">
        <v>0</v>
      </c>
      <c r="G149" s="2">
        <f t="shared" si="0"/>
        <v>314016.19835999998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582089.59</v>
      </c>
      <c r="D150" s="1">
        <f>'PR-RAS'!E154</f>
        <v>728244.29</v>
      </c>
      <c r="E150" s="1">
        <v>0</v>
      </c>
      <c r="F150" s="1">
        <v>0</v>
      </c>
      <c r="G150" s="2">
        <f t="shared" si="0"/>
        <v>303748.14732999995</v>
      </c>
      <c r="H150" s="2">
        <f t="shared" si="1"/>
        <v>0.70000000006984919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20311.400000000001</v>
      </c>
      <c r="D152" s="1">
        <f>'PR-RAS'!E156</f>
        <v>21602.82</v>
      </c>
      <c r="E152" s="1">
        <v>0</v>
      </c>
      <c r="F152" s="1">
        <v>0</v>
      </c>
      <c r="G152" s="2">
        <f t="shared" si="0"/>
        <v>9591.0730399999993</v>
      </c>
      <c r="H152" s="2">
        <f t="shared" si="1"/>
        <v>0.58000000000174623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4887.8599999999997</v>
      </c>
      <c r="D153" s="1">
        <f>'PR-RAS'!E157</f>
        <v>7374</v>
      </c>
      <c r="E153" s="1">
        <v>0</v>
      </c>
      <c r="F153" s="1">
        <v>0</v>
      </c>
      <c r="G153" s="2">
        <f t="shared" si="0"/>
        <v>2984.6507200000001</v>
      </c>
      <c r="H153" s="2">
        <f t="shared" si="1"/>
        <v>0.14000000000032742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27984.19</v>
      </c>
      <c r="D154" s="1">
        <f>'PR-RAS'!E158</f>
        <v>27676.83</v>
      </c>
      <c r="E154" s="1">
        <v>0</v>
      </c>
      <c r="F154" s="1">
        <v>0</v>
      </c>
      <c r="G154" s="2">
        <f t="shared" si="0"/>
        <v>12750.691050000001</v>
      </c>
      <c r="H154" s="2">
        <f t="shared" si="1"/>
        <v>0.3599999999969441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100592.42</v>
      </c>
      <c r="D155" s="1">
        <f>'PR-RAS'!E159</f>
        <v>124743.08</v>
      </c>
      <c r="E155" s="1">
        <v>0</v>
      </c>
      <c r="F155" s="1">
        <v>0</v>
      </c>
      <c r="G155" s="2">
        <f t="shared" si="0"/>
        <v>53912.101320000002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100592.42</v>
      </c>
      <c r="D157" s="1">
        <f>'PR-RAS'!E161</f>
        <v>124743.08</v>
      </c>
      <c r="E157" s="1">
        <v>0</v>
      </c>
      <c r="F157" s="1">
        <v>0</v>
      </c>
      <c r="G157" s="2">
        <f t="shared" si="0"/>
        <v>54612.258480000004</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186689.41000000003</v>
      </c>
      <c r="D159" s="1">
        <f>'PR-RAS'!E163</f>
        <v>183878.36</v>
      </c>
      <c r="E159" s="1">
        <v>0</v>
      </c>
      <c r="F159" s="1">
        <v>0</v>
      </c>
      <c r="G159" s="2">
        <f t="shared" si="0"/>
        <v>87602.488540000006</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61579.59</v>
      </c>
      <c r="D160" s="1">
        <f>'PR-RAS'!E164</f>
        <v>54247.380000000005</v>
      </c>
      <c r="E160" s="1">
        <v>0</v>
      </c>
      <c r="F160" s="1">
        <v>0</v>
      </c>
      <c r="G160" s="2">
        <f t="shared" si="0"/>
        <v>27041.821650000002</v>
      </c>
      <c r="H160" s="2">
        <f t="shared" si="1"/>
        <v>0.79000000000814907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15972.6</v>
      </c>
      <c r="D161" s="1">
        <f>'PR-RAS'!E165</f>
        <v>16271.22</v>
      </c>
      <c r="E161" s="1">
        <v>0</v>
      </c>
      <c r="F161" s="1">
        <v>0</v>
      </c>
      <c r="G161" s="2">
        <f t="shared" si="0"/>
        <v>7762.4063999999998</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44718.14</v>
      </c>
      <c r="D162" s="1">
        <f>'PR-RAS'!E166</f>
        <v>34226.160000000003</v>
      </c>
      <c r="E162" s="1">
        <v>0</v>
      </c>
      <c r="F162" s="1">
        <v>0</v>
      </c>
      <c r="G162" s="2">
        <f t="shared" si="0"/>
        <v>18220.444060000002</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888.85</v>
      </c>
      <c r="D163" s="1">
        <f>'PR-RAS'!E167</f>
        <v>3750</v>
      </c>
      <c r="E163" s="1">
        <v>0</v>
      </c>
      <c r="F163" s="1">
        <v>0</v>
      </c>
      <c r="G163" s="2">
        <f t="shared" si="0"/>
        <v>1358.9937</v>
      </c>
      <c r="H163" s="2">
        <f t="shared" si="1"/>
        <v>0.14999999999997726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78963.640000000014</v>
      </c>
      <c r="D165" s="1">
        <f>'PR-RAS'!E169</f>
        <v>78230.81</v>
      </c>
      <c r="E165" s="1">
        <v>0</v>
      </c>
      <c r="F165" s="1">
        <v>0</v>
      </c>
      <c r="G165" s="2">
        <f t="shared" si="0"/>
        <v>38609.742640000004</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6954.14</v>
      </c>
      <c r="D166" s="1">
        <f>'PR-RAS'!E170</f>
        <v>6316.85</v>
      </c>
      <c r="E166" s="1">
        <v>0</v>
      </c>
      <c r="F166" s="1">
        <v>0</v>
      </c>
      <c r="G166" s="2">
        <f t="shared" si="0"/>
        <v>3231.9936000000002</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35685.980000000003</v>
      </c>
      <c r="D167" s="1">
        <f>'PR-RAS'!E171</f>
        <v>43743.47</v>
      </c>
      <c r="E167" s="1">
        <v>0</v>
      </c>
      <c r="F167" s="1">
        <v>0</v>
      </c>
      <c r="G167" s="2">
        <f t="shared" si="0"/>
        <v>20446.704720000002</v>
      </c>
      <c r="H167" s="2">
        <f t="shared" si="1"/>
        <v>0.48999999999796273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32977.82</v>
      </c>
      <c r="D168" s="1">
        <f>'PR-RAS'!E172</f>
        <v>24645.41</v>
      </c>
      <c r="E168" s="1">
        <v>0</v>
      </c>
      <c r="F168" s="1">
        <v>0</v>
      </c>
      <c r="G168" s="2">
        <f t="shared" si="0"/>
        <v>13738.862880000001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2596.0700000000002</v>
      </c>
      <c r="D169" s="1">
        <f>'PR-RAS'!E173</f>
        <v>1491.52</v>
      </c>
      <c r="E169" s="1">
        <v>0</v>
      </c>
      <c r="F169" s="1">
        <v>0</v>
      </c>
      <c r="G169" s="2">
        <f t="shared" si="0"/>
        <v>937.29048000000012</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690.88</v>
      </c>
      <c r="D170" s="1">
        <f>'PR-RAS'!E174</f>
        <v>1360.03</v>
      </c>
      <c r="E170" s="1">
        <v>0</v>
      </c>
      <c r="F170" s="1">
        <v>0</v>
      </c>
      <c r="G170" s="2">
        <f t="shared" si="0"/>
        <v>576.44886000000008</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58.75</v>
      </c>
      <c r="D172" s="1">
        <f>'PR-RAS'!E176</f>
        <v>673.53</v>
      </c>
      <c r="E172" s="1">
        <v>0</v>
      </c>
      <c r="F172" s="1">
        <v>0</v>
      </c>
      <c r="G172" s="2">
        <f t="shared" si="0"/>
        <v>240.39351000000002</v>
      </c>
      <c r="H172" s="2">
        <f t="shared" si="1"/>
        <v>0.72000000000002728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33889.86</v>
      </c>
      <c r="D173" s="1">
        <f>'PR-RAS'!E177</f>
        <v>41146.919999999991</v>
      </c>
      <c r="E173" s="1">
        <v>0</v>
      </c>
      <c r="F173" s="1">
        <v>0</v>
      </c>
      <c r="G173" s="2">
        <f t="shared" si="0"/>
        <v>19983.596399999995</v>
      </c>
      <c r="H173" s="2">
        <f t="shared" si="1"/>
        <v>0.22000000000844011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8966.76</v>
      </c>
      <c r="D174" s="1">
        <f>'PR-RAS'!E178</f>
        <v>11101.53</v>
      </c>
      <c r="E174" s="1">
        <v>0</v>
      </c>
      <c r="F174" s="1">
        <v>0</v>
      </c>
      <c r="G174" s="2">
        <f t="shared" si="0"/>
        <v>5392.3788599999998</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10448.9</v>
      </c>
      <c r="D175" s="1">
        <f>'PR-RAS'!E179</f>
        <v>12898.13</v>
      </c>
      <c r="E175" s="1">
        <v>0</v>
      </c>
      <c r="F175" s="1">
        <v>0</v>
      </c>
      <c r="G175" s="2">
        <f t="shared" si="0"/>
        <v>6306.6578399999989</v>
      </c>
      <c r="H175" s="2">
        <f t="shared" si="1"/>
        <v>0.22999999999956344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4457.8599999999997</v>
      </c>
      <c r="D177" s="1">
        <f>'PR-RAS'!E181</f>
        <v>4581.5</v>
      </c>
      <c r="E177" s="1">
        <v>0</v>
      </c>
      <c r="F177" s="1">
        <v>0</v>
      </c>
      <c r="G177" s="2">
        <f t="shared" si="0"/>
        <v>2397.2713600000002</v>
      </c>
      <c r="H177" s="2">
        <f t="shared" si="1"/>
        <v>0.64000000000032742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102.45</v>
      </c>
      <c r="D178" s="1">
        <f>'PR-RAS'!E182</f>
        <v>414.38</v>
      </c>
      <c r="E178" s="1">
        <v>0</v>
      </c>
      <c r="F178" s="1">
        <v>0</v>
      </c>
      <c r="G178" s="2">
        <f t="shared" si="0"/>
        <v>164.82417000000001</v>
      </c>
      <c r="H178" s="2">
        <f t="shared" si="1"/>
        <v>0.82999999999999829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1839.63</v>
      </c>
      <c r="D179" s="1">
        <f>'PR-RAS'!E183</f>
        <v>2480.41</v>
      </c>
      <c r="E179" s="1">
        <v>0</v>
      </c>
      <c r="F179" s="1">
        <v>0</v>
      </c>
      <c r="G179" s="2">
        <f t="shared" si="0"/>
        <v>1210.4801</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5089.07</v>
      </c>
      <c r="D180" s="1">
        <f>'PR-RAS'!E184</f>
        <v>5798.36</v>
      </c>
      <c r="E180" s="1">
        <v>0</v>
      </c>
      <c r="F180" s="1">
        <v>0</v>
      </c>
      <c r="G180" s="2">
        <f t="shared" si="0"/>
        <v>2986.75641</v>
      </c>
      <c r="H180" s="2">
        <f t="shared" si="1"/>
        <v>0.42999999999938154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1948.34</v>
      </c>
      <c r="D181" s="1">
        <f>'PR-RAS'!E185</f>
        <v>1739.59</v>
      </c>
      <c r="E181" s="1">
        <v>0</v>
      </c>
      <c r="F181" s="1">
        <v>0</v>
      </c>
      <c r="G181" s="2">
        <f t="shared" si="0"/>
        <v>976.95359999999982</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1036.8499999999999</v>
      </c>
      <c r="D182" s="1">
        <f>'PR-RAS'!E186</f>
        <v>2133.02</v>
      </c>
      <c r="E182" s="1">
        <v>0</v>
      </c>
      <c r="F182" s="1">
        <v>0</v>
      </c>
      <c r="G182" s="2">
        <f t="shared" si="0"/>
        <v>959.82308999999987</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11656.32</v>
      </c>
      <c r="D184" s="1">
        <f>'PR-RAS'!E188</f>
        <v>10253.25</v>
      </c>
      <c r="E184" s="1">
        <v>0</v>
      </c>
      <c r="F184" s="1">
        <v>0</v>
      </c>
      <c r="G184" s="2">
        <f t="shared" si="0"/>
        <v>5885.7960599999997</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4554.68</v>
      </c>
      <c r="D186" s="1">
        <f>'PR-RAS'!E190</f>
        <v>4688.38</v>
      </c>
      <c r="E186" s="1">
        <v>0</v>
      </c>
      <c r="F186" s="1">
        <v>0</v>
      </c>
      <c r="G186" s="2">
        <f t="shared" si="0"/>
        <v>2577.3164000000002</v>
      </c>
      <c r="H186" s="2">
        <f t="shared" si="1"/>
        <v>0.6999999999998181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707.31</v>
      </c>
      <c r="D187" s="1">
        <f>'PR-RAS'!E191</f>
        <v>80</v>
      </c>
      <c r="E187" s="1">
        <v>0</v>
      </c>
      <c r="F187" s="1">
        <v>0</v>
      </c>
      <c r="G187" s="2">
        <f t="shared" si="0"/>
        <v>161.31966</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216.36</v>
      </c>
      <c r="D188" s="1">
        <f>'PR-RAS'!E192</f>
        <v>234.63</v>
      </c>
      <c r="E188" s="1">
        <v>0</v>
      </c>
      <c r="F188" s="1">
        <v>0</v>
      </c>
      <c r="G188" s="2">
        <f t="shared" si="0"/>
        <v>128.21093999999999</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4513.54</v>
      </c>
      <c r="D191" s="1">
        <f>'PR-RAS'!E195</f>
        <v>3262.24</v>
      </c>
      <c r="E191" s="1">
        <v>0</v>
      </c>
      <c r="F191" s="1">
        <v>0</v>
      </c>
      <c r="G191" s="2">
        <f t="shared" si="0"/>
        <v>2097.2238000000002</v>
      </c>
      <c r="H191" s="2">
        <f t="shared" si="1"/>
        <v>0.6999999999998181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656.53</v>
      </c>
      <c r="D192" s="1">
        <f>'PR-RAS'!E196</f>
        <v>643.04999999999995</v>
      </c>
      <c r="E192" s="1">
        <v>0</v>
      </c>
      <c r="F192" s="1">
        <v>0</v>
      </c>
      <c r="G192" s="2">
        <f t="shared" si="0"/>
        <v>371.04232999999999</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656.53</v>
      </c>
      <c r="D206" s="1">
        <f>'PR-RAS'!E210</f>
        <v>643.04999999999995</v>
      </c>
      <c r="E206" s="1">
        <v>0</v>
      </c>
      <c r="F206" s="1">
        <v>0</v>
      </c>
      <c r="G206" s="2">
        <f t="shared" si="0"/>
        <v>398.23914999999994</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656.53</v>
      </c>
      <c r="D207" s="1">
        <f>'PR-RAS'!E211</f>
        <v>643.04999999999995</v>
      </c>
      <c r="E207" s="1">
        <v>0</v>
      </c>
      <c r="F207" s="1">
        <v>0</v>
      </c>
      <c r="G207" s="2">
        <f t="shared" si="0"/>
        <v>400.18177999999995</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397.3</v>
      </c>
      <c r="D259" s="1">
        <f>'PR-RAS'!E263</f>
        <v>391.45</v>
      </c>
      <c r="E259" s="1">
        <v>0</v>
      </c>
      <c r="F259" s="1">
        <v>0</v>
      </c>
      <c r="G259" s="2">
        <f t="shared" si="0"/>
        <v>304.49160000000001</v>
      </c>
      <c r="H259" s="2">
        <f t="shared" si="1"/>
        <v>0.75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397.3</v>
      </c>
      <c r="D260" s="1">
        <f>'PR-RAS'!E264</f>
        <v>391.45</v>
      </c>
      <c r="E260" s="1">
        <v>0</v>
      </c>
      <c r="F260" s="1">
        <v>0</v>
      </c>
      <c r="G260" s="2">
        <f t="shared" si="0"/>
        <v>305.67180000000002</v>
      </c>
      <c r="H260" s="2">
        <f t="shared" si="1"/>
        <v>0.75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397.3</v>
      </c>
      <c r="D262" s="1">
        <f>'PR-RAS'!E266</f>
        <v>391.45</v>
      </c>
      <c r="E262" s="1">
        <v>0</v>
      </c>
      <c r="F262" s="1">
        <v>0</v>
      </c>
      <c r="G262" s="2">
        <f t="shared" si="0"/>
        <v>308.03220000000005</v>
      </c>
      <c r="H262" s="2">
        <f t="shared" si="1"/>
        <v>0.75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923608.70000000007</v>
      </c>
      <c r="D285" s="1">
        <f>'PR-RAS'!E289</f>
        <v>1094553.8799999999</v>
      </c>
      <c r="E285" s="1">
        <v>0</v>
      </c>
      <c r="F285" s="1">
        <v>0</v>
      </c>
      <c r="G285" s="2">
        <f t="shared" si="8"/>
        <v>884011.47463999991</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36255.6599999998</v>
      </c>
      <c r="D286" s="1">
        <f>'PR-RAS'!E290</f>
        <v>20709.920000000158</v>
      </c>
      <c r="E286" s="1">
        <v>0</v>
      </c>
      <c r="F286" s="1">
        <v>0</v>
      </c>
      <c r="G286" s="2">
        <f t="shared" si="8"/>
        <v>22137.517500000031</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9730.4</v>
      </c>
      <c r="D288" s="1">
        <f>'PR-RAS'!E292</f>
        <v>31673.15</v>
      </c>
      <c r="E288" s="1">
        <v>0</v>
      </c>
      <c r="F288" s="1">
        <v>0</v>
      </c>
      <c r="G288" s="2">
        <f t="shared" si="8"/>
        <v>20973.012899999998</v>
      </c>
      <c r="H288" s="2">
        <f t="shared" si="9"/>
        <v>0.55000000000109139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8125.43</v>
      </c>
      <c r="D290" s="1">
        <f>'PR-RAS'!E294</f>
        <v>2925.5</v>
      </c>
      <c r="E290" s="1">
        <v>0</v>
      </c>
      <c r="F290" s="1">
        <v>0</v>
      </c>
      <c r="G290" s="2">
        <f t="shared" si="8"/>
        <v>4039.1882699999996</v>
      </c>
      <c r="H290" s="2">
        <f t="shared" si="9"/>
        <v>0.93000000000029104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14312.91</v>
      </c>
      <c r="D345" s="1">
        <f>'PR-RAS'!E350</f>
        <v>32129.699999999997</v>
      </c>
      <c r="E345" s="1">
        <v>0</v>
      </c>
      <c r="F345" s="1">
        <v>0</v>
      </c>
      <c r="G345" s="2">
        <f t="shared" si="8"/>
        <v>27028.874639999998</v>
      </c>
      <c r="H345" s="2">
        <f t="shared" si="9"/>
        <v>0.3900000000030559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14312.91</v>
      </c>
      <c r="D358" s="1">
        <f>'PR-RAS'!E363</f>
        <v>32129.699999999997</v>
      </c>
      <c r="E358" s="1">
        <v>0</v>
      </c>
      <c r="F358" s="1">
        <v>0</v>
      </c>
      <c r="G358" s="2">
        <f t="shared" si="8"/>
        <v>28050.314669999996</v>
      </c>
      <c r="H358" s="2">
        <f t="shared" si="9"/>
        <v>0.3900000000030559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15000</v>
      </c>
      <c r="E359" s="1">
        <v>0</v>
      </c>
      <c r="F359" s="1">
        <v>0</v>
      </c>
      <c r="G359" s="2">
        <f t="shared" si="8"/>
        <v>10740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15000</v>
      </c>
      <c r="E361" s="1">
        <v>0</v>
      </c>
      <c r="F361" s="1">
        <v>0</v>
      </c>
      <c r="G361" s="2">
        <f t="shared" si="8"/>
        <v>10800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3394.08</v>
      </c>
      <c r="D364" s="1">
        <f>'PR-RAS'!E369</f>
        <v>3873.53</v>
      </c>
      <c r="E364" s="1">
        <v>0</v>
      </c>
      <c r="F364" s="1">
        <v>0</v>
      </c>
      <c r="G364" s="2">
        <f t="shared" si="8"/>
        <v>4044.2338199999995</v>
      </c>
      <c r="H364" s="2">
        <f t="shared" si="9"/>
        <v>0.54999999999972715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2027.33</v>
      </c>
      <c r="D365" s="1">
        <f>'PR-RAS'!E370</f>
        <v>1533.75</v>
      </c>
      <c r="E365" s="1">
        <v>0</v>
      </c>
      <c r="F365" s="1">
        <v>0</v>
      </c>
      <c r="G365" s="2">
        <f t="shared" si="8"/>
        <v>1854.51812</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1366.75</v>
      </c>
      <c r="D371" s="1">
        <f>'PR-RAS'!E376</f>
        <v>2339.7800000000002</v>
      </c>
      <c r="E371" s="1">
        <v>0</v>
      </c>
      <c r="F371" s="1">
        <v>0</v>
      </c>
      <c r="G371" s="2">
        <f t="shared" si="8"/>
        <v>2237.1347000000001</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10918.83</v>
      </c>
      <c r="D378" s="1">
        <f>'PR-RAS'!E383</f>
        <v>13256.17</v>
      </c>
      <c r="E378" s="1">
        <v>0</v>
      </c>
      <c r="F378" s="1">
        <v>0</v>
      </c>
      <c r="G378" s="2">
        <f t="shared" si="8"/>
        <v>14111.551089999999</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10918.83</v>
      </c>
      <c r="D379" s="1">
        <f>'PR-RAS'!E384</f>
        <v>13256.17</v>
      </c>
      <c r="E379" s="1">
        <v>0</v>
      </c>
      <c r="F379" s="1">
        <v>0</v>
      </c>
      <c r="G379" s="2">
        <f t="shared" si="8"/>
        <v>14148.982259999999</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14312.91</v>
      </c>
      <c r="D403" s="1">
        <f>'PR-RAS'!E408</f>
        <v>32129.699999999997</v>
      </c>
      <c r="E403" s="1">
        <v>0</v>
      </c>
      <c r="F403" s="1">
        <v>0</v>
      </c>
      <c r="G403" s="2">
        <f t="shared" si="8"/>
        <v>31586.068620000002</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959864.35999999987</v>
      </c>
      <c r="D407" s="1">
        <f>'PR-RAS'!E412</f>
        <v>1115263.8</v>
      </c>
      <c r="E407" s="1">
        <v>0</v>
      </c>
      <c r="F407" s="1">
        <v>0</v>
      </c>
      <c r="G407" s="2">
        <f t="shared" si="8"/>
        <v>1295299.13576</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937921.6100000001</v>
      </c>
      <c r="D408" s="1">
        <f>'PR-RAS'!E413</f>
        <v>1126683.5799999998</v>
      </c>
      <c r="E408" s="1">
        <v>0</v>
      </c>
      <c r="F408" s="1">
        <v>0</v>
      </c>
      <c r="G408" s="2">
        <f t="shared" si="8"/>
        <v>1298854.5293899998</v>
      </c>
      <c r="H408" s="2">
        <f t="shared" si="9"/>
        <v>0.81000000005587935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21942.749999999767</v>
      </c>
      <c r="D409" s="1">
        <f>'PR-RAS'!E414</f>
        <v>0</v>
      </c>
      <c r="E409" s="1">
        <v>0</v>
      </c>
      <c r="F409" s="1">
        <v>0</v>
      </c>
      <c r="G409" s="2">
        <f t="shared" si="8"/>
        <v>8952.6419999999052</v>
      </c>
      <c r="H409" s="2">
        <f t="shared" si="9"/>
        <v>0.25000000023283064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11419.779999999795</v>
      </c>
      <c r="E410" s="1">
        <v>0</v>
      </c>
      <c r="F410" s="1">
        <v>0</v>
      </c>
      <c r="G410" s="2">
        <f t="shared" si="8"/>
        <v>9341.3800399998327</v>
      </c>
      <c r="H410" s="2">
        <f t="shared" si="9"/>
        <v>0.22000000020489097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9730.4</v>
      </c>
      <c r="D411" s="1">
        <f>'PR-RAS'!E416</f>
        <v>31673.15</v>
      </c>
      <c r="E411" s="1">
        <v>0</v>
      </c>
      <c r="F411" s="1">
        <v>0</v>
      </c>
      <c r="G411" s="2">
        <f t="shared" si="8"/>
        <v>29961.446999999996</v>
      </c>
      <c r="H411" s="2">
        <f t="shared" si="9"/>
        <v>0.55000000000109139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8125.43</v>
      </c>
      <c r="D413" s="1">
        <f>'PR-RAS'!E418</f>
        <v>2925.5</v>
      </c>
      <c r="E413" s="1">
        <v>0</v>
      </c>
      <c r="F413" s="1">
        <v>0</v>
      </c>
      <c r="G413" s="2">
        <f t="shared" si="8"/>
        <v>5758.2891599999994</v>
      </c>
      <c r="H413" s="2">
        <f t="shared" si="9"/>
        <v>0.93000000000029104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959864.35999999987</v>
      </c>
      <c r="D633" s="1">
        <f>'PR-RAS'!E639</f>
        <v>1115263.8</v>
      </c>
      <c r="E633" s="1">
        <v>0</v>
      </c>
      <c r="F633" s="1">
        <v>0</v>
      </c>
      <c r="G633" s="2">
        <f t="shared" si="10"/>
        <v>2016327.71872</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937921.6100000001</v>
      </c>
      <c r="D634" s="1">
        <f>'PR-RAS'!E640</f>
        <v>1126683.5799999998</v>
      </c>
      <c r="E634" s="1">
        <v>0</v>
      </c>
      <c r="F634" s="1">
        <v>0</v>
      </c>
      <c r="G634" s="2">
        <f t="shared" si="10"/>
        <v>2020085.7914099998</v>
      </c>
      <c r="H634" s="2">
        <f t="shared" si="11"/>
        <v>0.81000000005587935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21942.749999999767</v>
      </c>
      <c r="D635" s="1">
        <f>'PR-RAS'!E641</f>
        <v>0</v>
      </c>
      <c r="E635" s="1">
        <v>0</v>
      </c>
      <c r="F635" s="1">
        <v>0</v>
      </c>
      <c r="G635" s="2">
        <f t="shared" si="10"/>
        <v>13911.703499999852</v>
      </c>
      <c r="H635" s="2">
        <f t="shared" si="11"/>
        <v>0.25000000023283064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11419.779999999795</v>
      </c>
      <c r="E636" s="1">
        <v>0</v>
      </c>
      <c r="F636" s="1">
        <v>0</v>
      </c>
      <c r="G636" s="2">
        <f t="shared" si="10"/>
        <v>14503.12059999974</v>
      </c>
      <c r="H636" s="2">
        <f t="shared" si="11"/>
        <v>0.22000000020489097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9730.4</v>
      </c>
      <c r="D637" s="1">
        <f>'PR-RAS'!E643</f>
        <v>31673.15</v>
      </c>
      <c r="E637" s="1">
        <v>0</v>
      </c>
      <c r="F637" s="1">
        <v>0</v>
      </c>
      <c r="G637" s="2">
        <f t="shared" si="10"/>
        <v>46476.781199999998</v>
      </c>
      <c r="H637" s="2">
        <f t="shared" si="11"/>
        <v>0.55000000000109139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31673.149999999769</v>
      </c>
      <c r="D639" s="1">
        <f>'PR-RAS'!E645</f>
        <v>20253.370000000206</v>
      </c>
      <c r="E639" s="1">
        <v>0</v>
      </c>
      <c r="F639" s="1">
        <v>0</v>
      </c>
      <c r="G639" s="2">
        <f t="shared" si="10"/>
        <v>46050.769820000118</v>
      </c>
      <c r="H639" s="2">
        <f t="shared" si="11"/>
        <v>0.51999999997497071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79678.22</v>
      </c>
      <c r="D641" s="1">
        <f>'PR-RAS'!E647</f>
        <v>81712.81</v>
      </c>
      <c r="E641" s="1">
        <v>0</v>
      </c>
      <c r="F641" s="1">
        <v>0</v>
      </c>
      <c r="G641" s="2">
        <f t="shared" si="10"/>
        <v>155586.45759999999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11277.03</v>
      </c>
      <c r="D642" s="1">
        <f>'PR-RAS'!E649</f>
        <v>31581.47</v>
      </c>
      <c r="E642" s="1">
        <v>0</v>
      </c>
      <c r="F642" s="1">
        <v>0</v>
      </c>
      <c r="G642" s="2">
        <f t="shared" si="10"/>
        <v>47716.020770000003</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192880.92</v>
      </c>
      <c r="D643" s="1">
        <f>'PR-RAS'!E650</f>
        <v>191900.08</v>
      </c>
      <c r="E643" s="1">
        <v>0</v>
      </c>
      <c r="F643" s="1">
        <v>0</v>
      </c>
      <c r="G643" s="2">
        <f t="shared" si="10"/>
        <v>370229.25335999997</v>
      </c>
      <c r="H643" s="2">
        <f t="shared" si="11"/>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172576.48</v>
      </c>
      <c r="D644" s="1">
        <f>'PR-RAS'!E651</f>
        <v>199671.96</v>
      </c>
      <c r="E644" s="1">
        <v>0</v>
      </c>
      <c r="F644" s="1">
        <v>0</v>
      </c>
      <c r="G644" s="2">
        <f t="shared" si="10"/>
        <v>367744.81720000005</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31581.47</v>
      </c>
      <c r="D645" s="1">
        <f>'PR-RAS'!E652</f>
        <v>23809.589999999997</v>
      </c>
      <c r="E645" s="1">
        <v>0</v>
      </c>
      <c r="F645" s="1">
        <v>0</v>
      </c>
      <c r="G645" s="2">
        <f t="shared" si="10"/>
        <v>51005.2186</v>
      </c>
      <c r="H645" s="2">
        <f t="shared" si="11"/>
        <v>0.88000000000465661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40</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817898.13</v>
      </c>
      <c r="D668" s="1">
        <f>'PR-RAS'!E675</f>
        <v>981658.58</v>
      </c>
      <c r="E668" s="1">
        <v>0</v>
      </c>
      <c r="F668" s="1">
        <v>0</v>
      </c>
      <c r="G668" s="2">
        <f t="shared" si="10"/>
        <v>1855070.59843</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5818.2</v>
      </c>
      <c r="D669" s="1">
        <f>'PR-RAS'!E676</f>
        <v>14764.82</v>
      </c>
      <c r="E669" s="1">
        <v>0</v>
      </c>
      <c r="F669" s="1">
        <v>0</v>
      </c>
      <c r="G669" s="2">
        <f t="shared" si="10"/>
        <v>23612.357120000001</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27700.35</v>
      </c>
      <c r="D689" s="1">
        <f>'PR-RAS'!E696</f>
        <v>13807.13</v>
      </c>
      <c r="E689" s="1">
        <v>0</v>
      </c>
      <c r="F689" s="1">
        <v>0</v>
      </c>
      <c r="G689" s="2">
        <f t="shared" si="10"/>
        <v>38056.451679999998</v>
      </c>
      <c r="H689" s="2">
        <f t="shared" si="11"/>
        <v>0.47999999999774445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16125.69</v>
      </c>
      <c r="D703" s="1">
        <f>'PR-RAS'!E710</f>
        <v>13337.66</v>
      </c>
      <c r="E703" s="1">
        <v>0</v>
      </c>
      <c r="F703" s="1">
        <v>0</v>
      </c>
      <c r="G703" s="2">
        <f t="shared" si="10"/>
        <v>30046.309020000001</v>
      </c>
      <c r="H703" s="2">
        <f t="shared" si="11"/>
        <v>0.6499999999996362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1994.74</v>
      </c>
      <c r="D710" s="1">
        <f>'PR-RAS'!E717</f>
        <v>882.88</v>
      </c>
      <c r="E710" s="1">
        <v>0</v>
      </c>
      <c r="F710" s="1">
        <v>0</v>
      </c>
      <c r="G710" s="2">
        <f t="shared" si="10"/>
        <v>2666.1945000000001</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44718.14</v>
      </c>
      <c r="D711" s="1">
        <f>'PR-RAS'!E718</f>
        <v>34226.160000000003</v>
      </c>
      <c r="E711" s="1">
        <v>0</v>
      </c>
      <c r="F711" s="1">
        <v>0</v>
      </c>
      <c r="G711" s="2">
        <f t="shared" si="10"/>
        <v>80351.026599999997</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1839.63</v>
      </c>
      <c r="D713" s="1">
        <f>'PR-RAS'!E720</f>
        <v>2161.81</v>
      </c>
      <c r="E713" s="1">
        <v>0</v>
      </c>
      <c r="F713" s="1">
        <v>0</v>
      </c>
      <c r="G713" s="2">
        <f t="shared" si="10"/>
        <v>4388.2339999999995</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334.1</v>
      </c>
      <c r="E714" s="1">
        <v>0</v>
      </c>
      <c r="F714" s="1">
        <v>0</v>
      </c>
      <c r="G714" s="2">
        <f t="shared" si="10"/>
        <v>476.42660000000001</v>
      </c>
      <c r="H714" s="2">
        <f t="shared" si="11"/>
        <v>0.10000000000002274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4964.6499999999996</v>
      </c>
      <c r="D715" s="1">
        <f>'PR-RAS'!E722</f>
        <v>5339.26</v>
      </c>
      <c r="E715" s="1">
        <v>0</v>
      </c>
      <c r="F715" s="1">
        <v>0</v>
      </c>
      <c r="G715" s="2">
        <f t="shared" si="10"/>
        <v>11169.223379999999</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1572.14</v>
      </c>
      <c r="D719" s="1">
        <f>'PR-RAS'!E726</f>
        <v>137.96</v>
      </c>
      <c r="E719" s="1">
        <v>0</v>
      </c>
      <c r="F719" s="1">
        <v>0</v>
      </c>
      <c r="G719" s="2">
        <f t="shared" si="10"/>
        <v>1326.9070800000002</v>
      </c>
      <c r="H719" s="2">
        <f t="shared" si="11"/>
        <v>0.18000000000009209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2636592.6399999997</v>
      </c>
      <c r="D984" s="6">
        <f>BILANCA!E6</f>
        <v>2561480.5099999998</v>
      </c>
      <c r="E984" s="6">
        <v>0</v>
      </c>
      <c r="F984" s="6">
        <v>0</v>
      </c>
      <c r="G984" s="7">
        <f t="shared" ref="G984:G1241" si="22">B984/1000*C984+B984/500*D984</f>
        <v>7759.5536599999996</v>
      </c>
      <c r="H984" s="7">
        <f t="shared" si="19"/>
        <v>0.85000000055879354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2506823.84</v>
      </c>
      <c r="D985" s="1">
        <f>BILANCA!E7</f>
        <v>2447649.0299999998</v>
      </c>
      <c r="E985" s="1">
        <v>0</v>
      </c>
      <c r="F985" s="1">
        <v>0</v>
      </c>
      <c r="G985" s="2">
        <f t="shared" si="22"/>
        <v>14804.2438</v>
      </c>
      <c r="H985" s="2">
        <f t="shared" si="19"/>
        <v>0.18999999994412065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23223.040000000001</v>
      </c>
      <c r="D986" s="1">
        <f>BILANCA!E8</f>
        <v>23223.040000000001</v>
      </c>
      <c r="E986" s="1">
        <v>0</v>
      </c>
      <c r="F986" s="1">
        <v>0</v>
      </c>
      <c r="G986" s="2">
        <f t="shared" si="22"/>
        <v>209.00736000000001</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23223.040000000001</v>
      </c>
      <c r="D987" s="1">
        <f>BILANCA!E9</f>
        <v>23223.040000000001</v>
      </c>
      <c r="E987" s="1">
        <v>0</v>
      </c>
      <c r="F987" s="1">
        <v>0</v>
      </c>
      <c r="G987" s="2">
        <f t="shared" si="22"/>
        <v>278.67648000000003</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2483600.7999999998</v>
      </c>
      <c r="D990" s="1">
        <f>BILANCA!E12</f>
        <v>2424425.9899999998</v>
      </c>
      <c r="E990" s="1">
        <v>0</v>
      </c>
      <c r="F990" s="1">
        <v>0</v>
      </c>
      <c r="G990" s="2">
        <f t="shared" si="22"/>
        <v>51327.16945999999</v>
      </c>
      <c r="H990" s="2">
        <f t="shared" si="19"/>
        <v>0.21000000042840838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2362227.92</v>
      </c>
      <c r="D991" s="1">
        <f>BILANCA!E13</f>
        <v>2259167.8199999998</v>
      </c>
      <c r="E991" s="1">
        <v>0</v>
      </c>
      <c r="F991" s="1">
        <v>0</v>
      </c>
      <c r="G991" s="2">
        <f t="shared" si="22"/>
        <v>55044.50847999999</v>
      </c>
      <c r="H991" s="2">
        <f t="shared" si="19"/>
        <v>0.26000000024214387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2486555.71</v>
      </c>
      <c r="D993" s="1">
        <f>BILANCA!E15</f>
        <v>2378071.38</v>
      </c>
      <c r="E993" s="1">
        <v>0</v>
      </c>
      <c r="F993" s="1">
        <v>0</v>
      </c>
      <c r="G993" s="2">
        <f t="shared" si="22"/>
        <v>72426.984700000001</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124327.79</v>
      </c>
      <c r="D996" s="1">
        <f>BILANCA!E18</f>
        <v>118903.56</v>
      </c>
      <c r="E996" s="1">
        <v>0</v>
      </c>
      <c r="F996" s="1">
        <v>0</v>
      </c>
      <c r="G996" s="2">
        <f t="shared" si="22"/>
        <v>4707.7538299999997</v>
      </c>
      <c r="H996" s="2">
        <f t="shared" si="19"/>
        <v>0.65000000000873115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91729.209999999992</v>
      </c>
      <c r="D997" s="1">
        <f>BILANCA!E19</f>
        <v>125672.37</v>
      </c>
      <c r="E997" s="1">
        <v>0</v>
      </c>
      <c r="F997" s="1">
        <v>0</v>
      </c>
      <c r="G997" s="2">
        <f t="shared" si="22"/>
        <v>4803.0352999999996</v>
      </c>
      <c r="H997" s="2">
        <f t="shared" si="19"/>
        <v>0.57999999998719431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61089.31</v>
      </c>
      <c r="D998" s="1">
        <f>BILANCA!E20</f>
        <v>63687.91</v>
      </c>
      <c r="E998" s="1">
        <v>0</v>
      </c>
      <c r="F998" s="1">
        <v>0</v>
      </c>
      <c r="G998" s="2">
        <f t="shared" si="22"/>
        <v>2826.9769500000002</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2365.79</v>
      </c>
      <c r="D999" s="1">
        <f>BILANCA!E21</f>
        <v>2365.79</v>
      </c>
      <c r="E999" s="1">
        <v>0</v>
      </c>
      <c r="F999" s="1">
        <v>0</v>
      </c>
      <c r="G999" s="2">
        <f t="shared" si="22"/>
        <v>113.55792</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596.63</v>
      </c>
      <c r="D1000" s="1">
        <f>BILANCA!E22</f>
        <v>447.48</v>
      </c>
      <c r="E1000" s="1">
        <v>0</v>
      </c>
      <c r="F1000" s="1">
        <v>0</v>
      </c>
      <c r="G1000" s="2">
        <f t="shared" si="22"/>
        <v>25.357030000000002</v>
      </c>
      <c r="H1000" s="2">
        <f t="shared" si="19"/>
        <v>0.85000000000002274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319.31</v>
      </c>
      <c r="D1001" s="1">
        <f>BILANCA!E23</f>
        <v>239.49</v>
      </c>
      <c r="E1001" s="1">
        <v>0</v>
      </c>
      <c r="F1001" s="1">
        <v>0</v>
      </c>
      <c r="G1001" s="2">
        <f t="shared" si="22"/>
        <v>14.369219999999999</v>
      </c>
      <c r="H1001" s="2">
        <f t="shared" si="19"/>
        <v>0.80000000000001137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15031.09</v>
      </c>
      <c r="D1003" s="1">
        <f>BILANCA!E25</f>
        <v>74460.05</v>
      </c>
      <c r="E1003" s="1">
        <v>0</v>
      </c>
      <c r="F1003" s="1">
        <v>0</v>
      </c>
      <c r="G1003" s="2">
        <f t="shared" si="22"/>
        <v>3279.0237999999999</v>
      </c>
      <c r="H1003" s="2">
        <f t="shared" si="19"/>
        <v>0.1400000000030559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25431.25</v>
      </c>
      <c r="D1004" s="1">
        <f>BILANCA!E26</f>
        <v>26362.43</v>
      </c>
      <c r="E1004" s="1">
        <v>0</v>
      </c>
      <c r="F1004" s="1">
        <v>0</v>
      </c>
      <c r="G1004" s="2">
        <f t="shared" si="22"/>
        <v>1641.2783100000001</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13104.17</v>
      </c>
      <c r="D1006" s="1">
        <f>BILANCA!E28</f>
        <v>41890.78</v>
      </c>
      <c r="E1006" s="1">
        <v>0</v>
      </c>
      <c r="F1006" s="1">
        <v>0</v>
      </c>
      <c r="G1006" s="2">
        <f t="shared" si="22"/>
        <v>2228.3717900000001</v>
      </c>
      <c r="H1006" s="2">
        <f t="shared" si="19"/>
        <v>0.39000000000123691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34249.519999999997</v>
      </c>
      <c r="D1008" s="1">
        <f>BILANCA!E30</f>
        <v>34249.519999999997</v>
      </c>
      <c r="E1008" s="1">
        <v>0</v>
      </c>
      <c r="F1008" s="1">
        <v>0</v>
      </c>
      <c r="G1008" s="2">
        <f t="shared" si="22"/>
        <v>2568.7139999999999</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34249.519999999997</v>
      </c>
      <c r="D1012" s="1">
        <f>BILANCA!E34</f>
        <v>34249.519999999997</v>
      </c>
      <c r="E1012" s="1">
        <v>0</v>
      </c>
      <c r="F1012" s="1">
        <v>0</v>
      </c>
      <c r="G1012" s="2">
        <f t="shared" si="22"/>
        <v>2979.7082399999999</v>
      </c>
      <c r="H1012" s="2">
        <f t="shared" si="19"/>
        <v>0.96000000000640284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29643.67</v>
      </c>
      <c r="D1013" s="1">
        <f>BILANCA!E35</f>
        <v>39585.799999999996</v>
      </c>
      <c r="E1013" s="1">
        <v>0</v>
      </c>
      <c r="F1013" s="1">
        <v>0</v>
      </c>
      <c r="G1013" s="2">
        <f t="shared" si="22"/>
        <v>3264.4580999999998</v>
      </c>
      <c r="H1013" s="2">
        <f t="shared" si="19"/>
        <v>0.5300000000061118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39524.89</v>
      </c>
      <c r="D1014" s="1">
        <f>BILANCA!E36</f>
        <v>52781.06</v>
      </c>
      <c r="E1014" s="1">
        <v>0</v>
      </c>
      <c r="F1014" s="1">
        <v>0</v>
      </c>
      <c r="G1014" s="2">
        <f t="shared" si="22"/>
        <v>4497.6973099999996</v>
      </c>
      <c r="H1014" s="2">
        <f t="shared" si="19"/>
        <v>0.16999999999825377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9881.2199999999993</v>
      </c>
      <c r="D1018" s="1">
        <f>BILANCA!E40</f>
        <v>13195.26</v>
      </c>
      <c r="E1018" s="1">
        <v>0</v>
      </c>
      <c r="F1018" s="1">
        <v>0</v>
      </c>
      <c r="G1018" s="2">
        <f t="shared" si="22"/>
        <v>1269.5109000000002</v>
      </c>
      <c r="H1018" s="2">
        <f t="shared" si="19"/>
        <v>0.47999999999956344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41758</v>
      </c>
      <c r="D1032" s="1">
        <f>BILANCA!E54</f>
        <v>41959.5</v>
      </c>
      <c r="E1032" s="1">
        <v>0</v>
      </c>
      <c r="F1032" s="1">
        <v>0</v>
      </c>
      <c r="G1032" s="2">
        <f t="shared" si="22"/>
        <v>6158.1729999999998</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41758</v>
      </c>
      <c r="D1033" s="1">
        <f>BILANCA!E55</f>
        <v>41959.5</v>
      </c>
      <c r="E1033" s="1">
        <v>0</v>
      </c>
      <c r="F1033" s="1">
        <v>0</v>
      </c>
      <c r="G1033" s="2">
        <f t="shared" si="22"/>
        <v>6283.85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129768.8</v>
      </c>
      <c r="D1046" s="1">
        <f>BILANCA!E68</f>
        <v>113831.48</v>
      </c>
      <c r="E1046" s="1">
        <v>0</v>
      </c>
      <c r="F1046" s="1">
        <v>0</v>
      </c>
      <c r="G1046" s="2">
        <f t="shared" si="22"/>
        <v>22518.20088</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31581.47</v>
      </c>
      <c r="D1047" s="1">
        <f>BILANCA!E69</f>
        <v>23809.59</v>
      </c>
      <c r="E1047" s="1">
        <v>0</v>
      </c>
      <c r="F1047" s="1">
        <v>0</v>
      </c>
      <c r="G1047" s="2">
        <f t="shared" si="22"/>
        <v>5068.8415999999997</v>
      </c>
      <c r="H1047" s="2">
        <f t="shared" si="19"/>
        <v>0.88000000000101863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31581.47</v>
      </c>
      <c r="D1048" s="1">
        <f>BILANCA!E70</f>
        <v>23809.59</v>
      </c>
      <c r="E1048" s="1">
        <v>0</v>
      </c>
      <c r="F1048" s="1">
        <v>0</v>
      </c>
      <c r="G1048" s="2">
        <f t="shared" si="22"/>
        <v>5148.0422500000004</v>
      </c>
      <c r="H1048" s="2">
        <f t="shared" si="19"/>
        <v>0.88000000000101863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31581.47</v>
      </c>
      <c r="D1050" s="1">
        <f>BILANCA!E72</f>
        <v>23809.59</v>
      </c>
      <c r="E1050" s="1">
        <v>0</v>
      </c>
      <c r="F1050" s="1">
        <v>0</v>
      </c>
      <c r="G1050" s="2">
        <f t="shared" si="22"/>
        <v>5306.44355</v>
      </c>
      <c r="H1050" s="2">
        <f t="shared" si="19"/>
        <v>0.88000000000101863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10383.68</v>
      </c>
      <c r="D1056" s="1">
        <f>BILANCA!E78</f>
        <v>4980.5</v>
      </c>
      <c r="E1056" s="1">
        <v>0</v>
      </c>
      <c r="F1056" s="1">
        <v>0</v>
      </c>
      <c r="G1056" s="2">
        <f t="shared" si="22"/>
        <v>1485.1616399999998</v>
      </c>
      <c r="H1056" s="2">
        <f t="shared" si="19"/>
        <v>0.81999999999970896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10383.68</v>
      </c>
      <c r="D1064" s="1">
        <f>BILANCA!E86</f>
        <v>4980.5</v>
      </c>
      <c r="E1064" s="1">
        <v>0</v>
      </c>
      <c r="F1064" s="1">
        <v>0</v>
      </c>
      <c r="G1064" s="2">
        <f t="shared" si="22"/>
        <v>1647.9190800000001</v>
      </c>
      <c r="H1064" s="2">
        <f t="shared" si="19"/>
        <v>0.81999999999970896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8125.43</v>
      </c>
      <c r="D1124" s="1">
        <f>BILANCA!E146</f>
        <v>3328.58</v>
      </c>
      <c r="E1124" s="1">
        <v>0</v>
      </c>
      <c r="F1124" s="1">
        <v>0</v>
      </c>
      <c r="G1124" s="2">
        <f t="shared" si="22"/>
        <v>2084.34519</v>
      </c>
      <c r="H1124" s="2">
        <f t="shared" si="23"/>
        <v>0.8500000000003638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1881.73</v>
      </c>
      <c r="D1127" s="1">
        <f>BILANCA!E149</f>
        <v>403.08</v>
      </c>
      <c r="E1127" s="1">
        <v>0</v>
      </c>
      <c r="F1127" s="1">
        <v>0</v>
      </c>
      <c r="G1127" s="2">
        <f t="shared" si="22"/>
        <v>387.05615999999998</v>
      </c>
      <c r="H1127" s="2">
        <f t="shared" si="23"/>
        <v>0.34999999999996589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1778.65</v>
      </c>
      <c r="D1133" s="1">
        <f>BILANCA!E155</f>
        <v>300</v>
      </c>
      <c r="E1133" s="1">
        <v>0</v>
      </c>
      <c r="F1133" s="1">
        <v>0</v>
      </c>
      <c r="G1133" s="2">
        <f t="shared" si="22"/>
        <v>356.79750000000001</v>
      </c>
      <c r="H1133" s="2">
        <f t="shared" si="23"/>
        <v>0.34999999999990905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103.08</v>
      </c>
      <c r="D1135" s="1">
        <f>BILANCA!E157</f>
        <v>103.08</v>
      </c>
      <c r="E1135" s="1">
        <v>0</v>
      </c>
      <c r="F1135" s="1">
        <v>0</v>
      </c>
      <c r="G1135" s="2">
        <f t="shared" si="22"/>
        <v>47.004479999999994</v>
      </c>
      <c r="H1135" s="2">
        <f t="shared" si="23"/>
        <v>0.15999999999999659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6243.7</v>
      </c>
      <c r="D1137" s="1">
        <f>BILANCA!E159</f>
        <v>0</v>
      </c>
      <c r="E1137" s="1">
        <v>0</v>
      </c>
      <c r="F1137" s="1">
        <v>0</v>
      </c>
      <c r="G1137" s="2">
        <f t="shared" si="22"/>
        <v>961.52979999999991</v>
      </c>
      <c r="H1137" s="2">
        <f t="shared" si="23"/>
        <v>0.3000000000001819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2925.5</v>
      </c>
      <c r="E1138" s="1">
        <v>0</v>
      </c>
      <c r="F1138" s="1">
        <v>0</v>
      </c>
      <c r="G1138" s="2">
        <f t="shared" si="22"/>
        <v>906.90499999999997</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79678.22</v>
      </c>
      <c r="D1148" s="1">
        <f>BILANCA!E170</f>
        <v>81712.81</v>
      </c>
      <c r="E1148" s="1">
        <v>0</v>
      </c>
      <c r="F1148" s="1">
        <v>0</v>
      </c>
      <c r="G1148" s="2">
        <f t="shared" si="22"/>
        <v>40112.133600000001</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79678.22</v>
      </c>
      <c r="D1151" s="1">
        <f>BILANCA!E173</f>
        <v>81712.81</v>
      </c>
      <c r="E1151" s="1">
        <v>0</v>
      </c>
      <c r="F1151" s="1">
        <v>0</v>
      </c>
      <c r="G1151" s="2">
        <f t="shared" si="22"/>
        <v>40841.445120000004</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2636592.64</v>
      </c>
      <c r="D1152" s="1">
        <f>BILANCA!E175</f>
        <v>2561480.5100000002</v>
      </c>
      <c r="E1152" s="1">
        <v>0</v>
      </c>
      <c r="F1152" s="1">
        <v>0</v>
      </c>
      <c r="G1152" s="2">
        <f t="shared" si="22"/>
        <v>1311364.5685400001</v>
      </c>
      <c r="H1152" s="2">
        <f t="shared" si="23"/>
        <v>0.84999999962747097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79678.22</v>
      </c>
      <c r="D1153" s="1">
        <f>BILANCA!E176</f>
        <v>81712.81</v>
      </c>
      <c r="E1153" s="1">
        <v>0</v>
      </c>
      <c r="F1153" s="1">
        <v>0</v>
      </c>
      <c r="G1153" s="2">
        <f t="shared" si="22"/>
        <v>41327.652800000003</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79678.22</v>
      </c>
      <c r="D1154" s="1">
        <f>BILANCA!E177</f>
        <v>81712.81</v>
      </c>
      <c r="E1154" s="1">
        <v>0</v>
      </c>
      <c r="F1154" s="1">
        <v>0</v>
      </c>
      <c r="G1154" s="2">
        <f t="shared" si="22"/>
        <v>41570.756640000007</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71046.399999999994</v>
      </c>
      <c r="D1155" s="1">
        <f>BILANCA!E178</f>
        <v>74233.8</v>
      </c>
      <c r="E1155" s="1">
        <v>0</v>
      </c>
      <c r="F1155" s="1">
        <v>0</v>
      </c>
      <c r="G1155" s="2">
        <f t="shared" si="22"/>
        <v>37756.407999999996</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8631.82</v>
      </c>
      <c r="D1156" s="1">
        <f>BILANCA!E179</f>
        <v>7375.2</v>
      </c>
      <c r="E1156" s="1">
        <v>0</v>
      </c>
      <c r="F1156" s="1">
        <v>0</v>
      </c>
      <c r="G1156" s="2">
        <f t="shared" si="22"/>
        <v>4045.1240599999996</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103.81</v>
      </c>
      <c r="E1157" s="1">
        <v>0</v>
      </c>
      <c r="F1157" s="1">
        <v>0</v>
      </c>
      <c r="G1157" s="2">
        <f t="shared" si="22"/>
        <v>36.125879999999995</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103.81</v>
      </c>
      <c r="E1160" s="1">
        <v>0</v>
      </c>
      <c r="F1160" s="1">
        <v>0</v>
      </c>
      <c r="G1160" s="2">
        <f t="shared" si="22"/>
        <v>36.748739999999998</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2556914.42</v>
      </c>
      <c r="D1214" s="1">
        <f>BILANCA!E237</f>
        <v>2479767.7000000002</v>
      </c>
      <c r="E1214" s="1">
        <v>0</v>
      </c>
      <c r="F1214" s="1">
        <v>0</v>
      </c>
      <c r="G1214" s="2">
        <f t="shared" si="22"/>
        <v>1736299.9084200002</v>
      </c>
      <c r="H1214" s="2">
        <f t="shared" si="23"/>
        <v>0.71999999973922968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2517115.84</v>
      </c>
      <c r="D1215" s="1">
        <f>BILANCA!E238</f>
        <v>2448500.58</v>
      </c>
      <c r="E1215" s="1">
        <v>0</v>
      </c>
      <c r="F1215" s="1">
        <v>0</v>
      </c>
      <c r="G1215" s="2">
        <f t="shared" si="22"/>
        <v>1720075.1440000001</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2517115.84</v>
      </c>
      <c r="D1216" s="1">
        <f>BILANCA!E239</f>
        <v>2448500.58</v>
      </c>
      <c r="E1216" s="1">
        <v>0</v>
      </c>
      <c r="F1216" s="1">
        <v>0</v>
      </c>
      <c r="G1216" s="2">
        <f t="shared" si="22"/>
        <v>1727489.2609999999</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172535.84</v>
      </c>
      <c r="D1217" s="1">
        <f>BILANCA!E240</f>
        <v>2260964.7400000002</v>
      </c>
      <c r="E1217" s="1">
        <v>0</v>
      </c>
      <c r="F1217" s="1">
        <v>0</v>
      </c>
      <c r="G1217" s="2">
        <f t="shared" si="22"/>
        <v>1098504.8848800003</v>
      </c>
      <c r="H1217" s="2">
        <f t="shared" si="23"/>
        <v>0.41999999977997504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2344580</v>
      </c>
      <c r="D1218" s="1">
        <f>BILANCA!E241</f>
        <v>187535.84</v>
      </c>
      <c r="E1218" s="1">
        <v>0</v>
      </c>
      <c r="F1218" s="1">
        <v>0</v>
      </c>
      <c r="G1218" s="2">
        <f t="shared" si="22"/>
        <v>639118.14479999989</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31673.15</v>
      </c>
      <c r="D1222" s="1">
        <f>BILANCA!E245</f>
        <v>20253.37</v>
      </c>
      <c r="E1222" s="1">
        <v>0</v>
      </c>
      <c r="F1222" s="1">
        <v>0</v>
      </c>
      <c r="G1222" s="2">
        <f t="shared" si="22"/>
        <v>17250.993709999999</v>
      </c>
      <c r="H1222" s="2">
        <f t="shared" si="23"/>
        <v>0.52000000000043656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31673.15</v>
      </c>
      <c r="D1223" s="1">
        <f>BILANCA!E246</f>
        <v>20253.37</v>
      </c>
      <c r="E1223" s="1">
        <v>0</v>
      </c>
      <c r="F1223" s="1">
        <v>0</v>
      </c>
      <c r="G1223" s="2">
        <f t="shared" si="22"/>
        <v>17323.173600000002</v>
      </c>
      <c r="H1223" s="2">
        <f t="shared" si="23"/>
        <v>0.52000000000043656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31673.15</v>
      </c>
      <c r="D1224" s="1">
        <f>BILANCA!E247</f>
        <v>20253.37</v>
      </c>
      <c r="E1224" s="1">
        <v>0</v>
      </c>
      <c r="F1224" s="1">
        <v>0</v>
      </c>
      <c r="G1224" s="2">
        <f t="shared" si="22"/>
        <v>17395.353489999998</v>
      </c>
      <c r="H1224" s="2">
        <f t="shared" si="23"/>
        <v>0.52000000000043656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8125.43</v>
      </c>
      <c r="D1232" s="1">
        <f>BILANCA!E255</f>
        <v>11013.75</v>
      </c>
      <c r="E1232" s="1">
        <v>0</v>
      </c>
      <c r="F1232" s="1">
        <v>0</v>
      </c>
      <c r="G1232" s="2">
        <f t="shared" si="22"/>
        <v>7508.0795699999999</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20464.7</v>
      </c>
      <c r="D1236" s="1">
        <f>BILANCA!E259</f>
        <v>0</v>
      </c>
      <c r="E1236" s="1">
        <v>0</v>
      </c>
      <c r="F1236" s="1">
        <v>0</v>
      </c>
      <c r="G1236" s="2">
        <f t="shared" si="22"/>
        <v>5177.5691000000006</v>
      </c>
      <c r="H1236" s="2">
        <f t="shared" si="23"/>
        <v>0.2999999999992724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20464.7</v>
      </c>
      <c r="D1237" s="1">
        <f>BILANCA!E260</f>
        <v>0</v>
      </c>
      <c r="E1237" s="1">
        <v>0</v>
      </c>
      <c r="F1237" s="1">
        <v>0</v>
      </c>
      <c r="G1237" s="2">
        <f t="shared" si="22"/>
        <v>5198.0338000000002</v>
      </c>
      <c r="H1237" s="2">
        <f t="shared" si="23"/>
        <v>0.2999999999992724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8125.43</v>
      </c>
      <c r="D1240" s="1">
        <f>BILANCA!E264</f>
        <v>3328.58</v>
      </c>
      <c r="E1240" s="1">
        <v>0</v>
      </c>
      <c r="F1240" s="1">
        <v>0</v>
      </c>
      <c r="G1240" s="2">
        <f t="shared" si="22"/>
        <v>3799.12563</v>
      </c>
      <c r="H1240" s="2">
        <f t="shared" si="23"/>
        <v>0.8500000000003638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10383.68</v>
      </c>
      <c r="D1244" s="1">
        <f>BILANCA!E268</f>
        <v>391.61</v>
      </c>
      <c r="E1244" s="1">
        <v>0</v>
      </c>
      <c r="F1244" s="1">
        <v>0</v>
      </c>
      <c r="G1244" s="2">
        <f t="shared" si="24"/>
        <v>2914.5608999999999</v>
      </c>
      <c r="H1244" s="2">
        <f t="shared" si="23"/>
        <v>0.70999999999969532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4588.8900000000003</v>
      </c>
      <c r="E1247" s="1">
        <v>0</v>
      </c>
      <c r="F1247" s="1">
        <v>0</v>
      </c>
      <c r="G1247" s="2">
        <f t="shared" si="24"/>
        <v>2422.9339200000004</v>
      </c>
      <c r="H1247" s="2">
        <f t="shared" si="23"/>
        <v>0.10999999999967258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79678.22</v>
      </c>
      <c r="D1264" s="1">
        <f>BILANCA!E288</f>
        <v>81712.81</v>
      </c>
      <c r="E1264" s="1">
        <v>0</v>
      </c>
      <c r="F1264" s="1">
        <v>0</v>
      </c>
      <c r="G1264" s="2">
        <f t="shared" si="24"/>
        <v>68312.179040000003</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937921.61</v>
      </c>
      <c r="D1408" s="1">
        <f>'RAS-funkcijski'!E114</f>
        <v>1126683.58</v>
      </c>
      <c r="E1408" s="1">
        <v>0</v>
      </c>
      <c r="F1408" s="1">
        <v>0</v>
      </c>
      <c r="G1408" s="2">
        <f t="shared" si="24"/>
        <v>351041.7647</v>
      </c>
      <c r="H1408" s="2">
        <f t="shared" si="27"/>
        <v>0.80999999993946403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930030.99</v>
      </c>
      <c r="D1409" s="1">
        <f>'RAS-funkcijski'!E115</f>
        <v>1117492.58</v>
      </c>
      <c r="E1409" s="1">
        <v>0</v>
      </c>
      <c r="F1409" s="1">
        <v>0</v>
      </c>
      <c r="G1409" s="2">
        <f t="shared" si="24"/>
        <v>351316.79265000002</v>
      </c>
      <c r="H1409" s="2">
        <f t="shared" si="27"/>
        <v>0.42999999993480742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930030.99</v>
      </c>
      <c r="D1411" s="1">
        <f>'RAS-funkcijski'!E117</f>
        <v>1117492.58</v>
      </c>
      <c r="E1411" s="1">
        <v>0</v>
      </c>
      <c r="F1411" s="1">
        <v>0</v>
      </c>
      <c r="G1411" s="2">
        <f t="shared" si="24"/>
        <v>357646.82495000004</v>
      </c>
      <c r="H1411" s="2">
        <f t="shared" si="27"/>
        <v>0.42999999993480742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7890.62</v>
      </c>
      <c r="D1420" s="1">
        <f>'RAS-funkcijski'!E126</f>
        <v>9191</v>
      </c>
      <c r="E1420" s="1">
        <v>0</v>
      </c>
      <c r="F1420" s="1">
        <v>0</v>
      </c>
      <c r="G1420" s="2">
        <f t="shared" si="24"/>
        <v>3205.2596399999998</v>
      </c>
      <c r="H1420" s="2">
        <f t="shared" si="27"/>
        <v>0.38000000000010914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937921.61</v>
      </c>
      <c r="D1435" s="13">
        <f>'RAS-funkcijski'!E141</f>
        <v>1126683.58</v>
      </c>
      <c r="E1435" s="13">
        <v>0</v>
      </c>
      <c r="F1435" s="13">
        <v>0</v>
      </c>
      <c r="G1435" s="14">
        <f t="shared" si="24"/>
        <v>437206.56149000011</v>
      </c>
      <c r="H1435" s="14">
        <f t="shared" si="27"/>
        <v>0.80999999993946403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1162542.23</v>
      </c>
      <c r="D1436" s="6">
        <f>'P-VRIO'!E5</f>
        <v>0</v>
      </c>
      <c r="E1436" s="6">
        <v>0</v>
      </c>
      <c r="F1436" s="6">
        <v>0</v>
      </c>
      <c r="G1436" s="7">
        <f t="shared" si="24"/>
        <v>1162.54223</v>
      </c>
      <c r="H1436" s="7">
        <f t="shared" si="27"/>
        <v>0.22999999998137355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1162542.23</v>
      </c>
      <c r="D1453" s="1">
        <f>'P-VRIO'!E22</f>
        <v>0</v>
      </c>
      <c r="E1453" s="1">
        <v>0</v>
      </c>
      <c r="F1453" s="1">
        <v>0</v>
      </c>
      <c r="G1453" s="2">
        <f t="shared" si="24"/>
        <v>20925.760139999999</v>
      </c>
      <c r="H1453" s="2">
        <f t="shared" si="27"/>
        <v>0.22999999998137355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1162542.23</v>
      </c>
      <c r="D1454" s="1">
        <f>'P-VRIO'!E23</f>
        <v>0</v>
      </c>
      <c r="E1454" s="1">
        <v>0</v>
      </c>
      <c r="F1454" s="1">
        <v>0</v>
      </c>
      <c r="G1454" s="2">
        <f t="shared" si="24"/>
        <v>22088.302369999998</v>
      </c>
      <c r="H1454" s="2">
        <f t="shared" si="27"/>
        <v>0.22999999998137355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1162542.23</v>
      </c>
      <c r="D1456" s="1">
        <f>'P-VRIO'!E25</f>
        <v>0</v>
      </c>
      <c r="E1456" s="1">
        <v>0</v>
      </c>
      <c r="F1456" s="1">
        <v>0</v>
      </c>
      <c r="G1456" s="2">
        <f t="shared" si="24"/>
        <v>24413.386829999999</v>
      </c>
      <c r="H1456" s="2">
        <f t="shared" si="27"/>
        <v>0.22999999998137355</v>
      </c>
      <c r="I1456" s="10">
        <f t="shared" si="30"/>
        <v>5615.0789704452654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79678.22</v>
      </c>
      <c r="D1480" s="6"/>
      <c r="E1480" s="6">
        <v>0</v>
      </c>
      <c r="F1480" s="6">
        <v>0</v>
      </c>
      <c r="G1480" s="7">
        <f t="shared" ref="G1480:G1580" si="34">B1480/1000*C1480</f>
        <v>79.678219999999996</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1129042.75</v>
      </c>
      <c r="D1481" s="1">
        <v>0</v>
      </c>
      <c r="E1481" s="1">
        <v>0</v>
      </c>
      <c r="F1481" s="1">
        <v>0</v>
      </c>
      <c r="G1481" s="2">
        <f t="shared" si="34"/>
        <v>2258.0855000000001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1096913.05</v>
      </c>
      <c r="D1483" s="1">
        <v>0</v>
      </c>
      <c r="E1483" s="1">
        <v>0</v>
      </c>
      <c r="F1483" s="1">
        <v>0</v>
      </c>
      <c r="G1483" s="2">
        <f t="shared" si="34"/>
        <v>4387.6522000000004</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918766.48</v>
      </c>
      <c r="D1484" s="1">
        <v>0</v>
      </c>
      <c r="E1484" s="1">
        <v>0</v>
      </c>
      <c r="F1484" s="1">
        <v>0</v>
      </c>
      <c r="G1484" s="2">
        <f t="shared" si="34"/>
        <v>4593.8324000000002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175124.52</v>
      </c>
      <c r="D1485" s="1">
        <v>0</v>
      </c>
      <c r="E1485" s="1">
        <v>0</v>
      </c>
      <c r="F1485" s="1">
        <v>0</v>
      </c>
      <c r="G1485" s="2">
        <f t="shared" si="34"/>
        <v>1050.74712</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642.6</v>
      </c>
      <c r="D1486" s="1">
        <v>0</v>
      </c>
      <c r="E1486" s="1">
        <v>0</v>
      </c>
      <c r="F1486" s="1">
        <v>0</v>
      </c>
      <c r="G1486" s="2">
        <f t="shared" si="34"/>
        <v>4.4982000000000006</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2379.4499999999998</v>
      </c>
      <c r="D1491" s="1">
        <v>0</v>
      </c>
      <c r="E1491" s="1">
        <v>0</v>
      </c>
      <c r="F1491" s="1">
        <v>0</v>
      </c>
      <c r="G1491" s="2">
        <f t="shared" si="34"/>
        <v>28.5534</v>
      </c>
      <c r="H1491" s="2">
        <f t="shared" si="35"/>
        <v>0.4499999999998181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32129.7</v>
      </c>
      <c r="D1492" s="1">
        <v>0</v>
      </c>
      <c r="E1492" s="1">
        <v>0</v>
      </c>
      <c r="F1492" s="1">
        <v>0</v>
      </c>
      <c r="G1492" s="2">
        <f t="shared" si="34"/>
        <v>417.68610000000001</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1127008.1600000001</v>
      </c>
      <c r="D1499" s="1">
        <v>0</v>
      </c>
      <c r="E1499" s="1">
        <v>0</v>
      </c>
      <c r="F1499" s="1">
        <v>0</v>
      </c>
      <c r="G1499" s="2">
        <f t="shared" si="34"/>
        <v>22540.163200000003</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1094878.4600000002</v>
      </c>
      <c r="D1501" s="1">
        <v>0</v>
      </c>
      <c r="E1501" s="1">
        <v>0</v>
      </c>
      <c r="F1501" s="1">
        <v>0</v>
      </c>
      <c r="G1501" s="2">
        <f t="shared" si="34"/>
        <v>24087.326120000002</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918838.17</v>
      </c>
      <c r="D1502" s="1">
        <v>0</v>
      </c>
      <c r="E1502" s="1">
        <v>0</v>
      </c>
      <c r="F1502" s="1">
        <v>0</v>
      </c>
      <c r="G1502" s="2">
        <f t="shared" si="34"/>
        <v>21133.277910000001</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170891.44</v>
      </c>
      <c r="D1503" s="1">
        <v>0</v>
      </c>
      <c r="E1503" s="1">
        <v>0</v>
      </c>
      <c r="F1503" s="1">
        <v>0</v>
      </c>
      <c r="G1503" s="2">
        <f t="shared" si="34"/>
        <v>4101.3945599999997</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641.25</v>
      </c>
      <c r="D1504" s="1">
        <v>0</v>
      </c>
      <c r="E1504" s="1">
        <v>0</v>
      </c>
      <c r="F1504" s="1">
        <v>0</v>
      </c>
      <c r="G1504" s="2">
        <f t="shared" si="34"/>
        <v>16.03125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4507.6000000000004</v>
      </c>
      <c r="D1509" s="1">
        <v>0</v>
      </c>
      <c r="E1509" s="1">
        <v>0</v>
      </c>
      <c r="F1509" s="1">
        <v>0</v>
      </c>
      <c r="G1509" s="2">
        <f t="shared" si="34"/>
        <v>135.22800000000001</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32129.7</v>
      </c>
      <c r="D1510" s="1">
        <v>0</v>
      </c>
      <c r="E1510" s="1">
        <v>0</v>
      </c>
      <c r="F1510" s="1">
        <v>0</v>
      </c>
      <c r="G1510" s="2">
        <f t="shared" si="34"/>
        <v>996.02070000000003</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81712.809999999823</v>
      </c>
      <c r="D1517" s="1">
        <v>0</v>
      </c>
      <c r="E1517" s="1">
        <v>0</v>
      </c>
      <c r="F1517" s="1">
        <v>0</v>
      </c>
      <c r="G1517" s="2">
        <f t="shared" si="34"/>
        <v>3105.0867799999933</v>
      </c>
      <c r="H1517" s="2">
        <f t="shared" si="35"/>
        <v>0.19000000017695129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81712.81</v>
      </c>
      <c r="D1576" s="1">
        <v>0</v>
      </c>
      <c r="E1576" s="1">
        <v>0</v>
      </c>
      <c r="F1576" s="1">
        <v>0</v>
      </c>
      <c r="G1576" s="2">
        <f t="shared" si="34"/>
        <v>7926.14257</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81712.81</v>
      </c>
      <c r="D1578" s="1">
        <v>0</v>
      </c>
      <c r="E1578" s="1">
        <v>0</v>
      </c>
      <c r="F1578" s="1">
        <v>0</v>
      </c>
      <c r="G1578" s="2">
        <f t="shared" si="34"/>
        <v>8089.56819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959864.35999999987</v>
      </c>
      <c r="I16" s="170">
        <f>'PR-RAS'!E6</f>
        <v>1115263.8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923608.70000000007</v>
      </c>
      <c r="I17" s="170">
        <f>'PR-RAS'!E151</f>
        <v>1094553.8799999999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31673.149999999769</v>
      </c>
      <c r="I18" s="170">
        <f>'PR-RAS'!E645</f>
        <v>20253.370000000206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2506823.84</v>
      </c>
      <c r="I20" s="173">
        <f>BILANCA!E7</f>
        <v>2447649.0299999998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129768.8</v>
      </c>
      <c r="I21" s="175">
        <f>BILANCA!E68</f>
        <v>113831.48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79678.22</v>
      </c>
      <c r="I22" s="175">
        <f>BILANCA!E176</f>
        <v>81712.81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2556914.42</v>
      </c>
      <c r="I23" s="177">
        <f>BILANCA!E237</f>
        <v>2479767.7000000002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937921.61</v>
      </c>
      <c r="I27" s="175">
        <f>'RAS-funkcijski'!E114</f>
        <v>1126683.58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937921.61</v>
      </c>
      <c r="I28" s="179">
        <f>'RAS-funkcijski'!E141</f>
        <v>1126683.58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1162542.23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1162542.23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79678.22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81712.809999999823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81712.81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155" sqref="E1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959864.35999999987</v>
      </c>
      <c r="E6" s="51">
        <f>E7+E44+E50+E82+E106+E124+E133+E139</f>
        <v>1115263.8</v>
      </c>
      <c r="F6" s="52">
        <f t="shared" ref="F6:F131" si="0">IF(D6&lt;&gt;0,IF(E6/D6&gt;=100,"&gt;&gt;100",E6/D6*100),"-")</f>
        <v>116.18972914047983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854106.1399999999</v>
      </c>
      <c r="E50" s="51">
        <f>E51+E54+E59+E62+E65+E68+E71+E74+E77</f>
        <v>1010599.64</v>
      </c>
      <c r="F50" s="52">
        <f t="shared" si="0"/>
        <v>118.32248858438135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823716.33</v>
      </c>
      <c r="E68" s="51">
        <f t="shared" si="15"/>
        <v>996423.4</v>
      </c>
      <c r="F68" s="52">
        <f t="shared" si="0"/>
        <v>120.96681390303384</v>
      </c>
    </row>
    <row r="69" spans="1:6" ht="12.75" customHeight="1" x14ac:dyDescent="0.2">
      <c r="A69" s="53" t="s">
        <v>184</v>
      </c>
      <c r="B69" s="85" t="s">
        <v>185</v>
      </c>
      <c r="C69" s="50" t="s">
        <v>184</v>
      </c>
      <c r="D69" s="242">
        <v>823716.33</v>
      </c>
      <c r="E69" s="242">
        <v>996423.4</v>
      </c>
      <c r="F69" s="52">
        <f t="shared" si="0"/>
        <v>120.96681390303384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27700.35</v>
      </c>
      <c r="E74" s="51">
        <f t="shared" si="17"/>
        <v>13807.13</v>
      </c>
      <c r="F74" s="52">
        <f t="shared" si="0"/>
        <v>49.844604851563247</v>
      </c>
    </row>
    <row r="75" spans="1:6" ht="12.75" customHeight="1" x14ac:dyDescent="0.2">
      <c r="A75" s="53" t="s">
        <v>196</v>
      </c>
      <c r="B75" s="85" t="s">
        <v>197</v>
      </c>
      <c r="C75" s="50" t="s">
        <v>196</v>
      </c>
      <c r="D75" s="242">
        <v>27700.35</v>
      </c>
      <c r="E75" s="242">
        <v>13807.13</v>
      </c>
      <c r="F75" s="52">
        <f t="shared" si="0"/>
        <v>49.844604851563247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2689.46</v>
      </c>
      <c r="E77" s="51">
        <f t="shared" si="18"/>
        <v>369.11</v>
      </c>
      <c r="F77" s="52">
        <f t="shared" si="0"/>
        <v>13.724316405523787</v>
      </c>
    </row>
    <row r="78" spans="1:6" ht="12.75" customHeight="1" x14ac:dyDescent="0.2">
      <c r="A78" s="53">
        <v>6391</v>
      </c>
      <c r="B78" s="85" t="s">
        <v>202</v>
      </c>
      <c r="C78" s="50" t="s">
        <v>203</v>
      </c>
      <c r="D78" s="242">
        <v>2689.46</v>
      </c>
      <c r="E78" s="242">
        <v>369.11</v>
      </c>
      <c r="F78" s="52">
        <f t="shared" si="0"/>
        <v>13.724316405523787</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11390.5</v>
      </c>
      <c r="E82" s="51">
        <f t="shared" si="19"/>
        <v>9191.01</v>
      </c>
      <c r="F82" s="52">
        <f t="shared" si="0"/>
        <v>80.690136517273174</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11390.5</v>
      </c>
      <c r="E91" s="51">
        <f t="shared" si="21"/>
        <v>9191</v>
      </c>
      <c r="F91" s="52">
        <f t="shared" si="0"/>
        <v>80.690048724814531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11390.5</v>
      </c>
      <c r="E93" s="242">
        <v>9191</v>
      </c>
      <c r="F93" s="52">
        <f t="shared" si="0"/>
        <v>80.690048724814531</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16125.69</v>
      </c>
      <c r="E106" s="51">
        <f t="shared" si="23"/>
        <v>13337.66</v>
      </c>
      <c r="F106" s="52">
        <f t="shared" si="0"/>
        <v>82.710631297017372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16125.69</v>
      </c>
      <c r="E112" s="51">
        <f t="shared" si="25"/>
        <v>13337.66</v>
      </c>
      <c r="F112" s="52">
        <f t="shared" si="0"/>
        <v>82.710631297017372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16125.69</v>
      </c>
      <c r="E117" s="242">
        <v>13337.66</v>
      </c>
      <c r="F117" s="52">
        <f t="shared" si="0"/>
        <v>82.710631297017372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524.01</v>
      </c>
      <c r="E124" s="51">
        <f t="shared" si="27"/>
        <v>159</v>
      </c>
      <c r="F124" s="52">
        <f t="shared" si="0"/>
        <v>30.342932386786515</v>
      </c>
    </row>
    <row r="125" spans="1:6" ht="12.75" customHeight="1" x14ac:dyDescent="0.2">
      <c r="A125" s="53">
        <v>661</v>
      </c>
      <c r="B125" s="86" t="s">
        <v>296</v>
      </c>
      <c r="C125" s="50" t="s">
        <v>297</v>
      </c>
      <c r="D125" s="51">
        <f t="shared" ref="D125:E125" si="28">SUM(D126:D127)</f>
        <v>524.01</v>
      </c>
      <c r="E125" s="51">
        <f t="shared" si="28"/>
        <v>69</v>
      </c>
      <c r="F125" s="52">
        <f t="shared" si="0"/>
        <v>13.167687639548864</v>
      </c>
    </row>
    <row r="126" spans="1:6" ht="12.75" customHeight="1" x14ac:dyDescent="0.2">
      <c r="A126" s="53">
        <v>6614</v>
      </c>
      <c r="B126" s="86" t="s">
        <v>298</v>
      </c>
      <c r="C126" s="50" t="s">
        <v>299</v>
      </c>
      <c r="D126" s="242">
        <v>324</v>
      </c>
      <c r="E126" s="242">
        <v>69</v>
      </c>
      <c r="F126" s="52">
        <f t="shared" si="0"/>
        <v>21.296296296296298</v>
      </c>
    </row>
    <row r="127" spans="1:6" ht="12.75" customHeight="1" x14ac:dyDescent="0.2">
      <c r="A127" s="53">
        <v>6615</v>
      </c>
      <c r="B127" s="86" t="s">
        <v>300</v>
      </c>
      <c r="C127" s="50" t="s">
        <v>301</v>
      </c>
      <c r="D127" s="242">
        <v>200.01</v>
      </c>
      <c r="E127" s="242">
        <v>0</v>
      </c>
      <c r="F127" s="52">
        <f t="shared" si="0"/>
        <v>0</v>
      </c>
    </row>
    <row r="128" spans="1:6" ht="24" x14ac:dyDescent="0.2">
      <c r="A128" s="53">
        <v>663</v>
      </c>
      <c r="B128" s="231" t="s">
        <v>302</v>
      </c>
      <c r="C128" s="50" t="s">
        <v>303</v>
      </c>
      <c r="D128" s="51">
        <f t="shared" ref="D128:E128" si="29">SUM(D129:D132)</f>
        <v>0</v>
      </c>
      <c r="E128" s="51">
        <f t="shared" si="29"/>
        <v>90</v>
      </c>
      <c r="F128" s="52" t="str">
        <f t="shared" si="0"/>
        <v>-</v>
      </c>
    </row>
    <row r="129" spans="1:6" ht="12.75" customHeight="1" x14ac:dyDescent="0.2">
      <c r="A129" s="53">
        <v>6631</v>
      </c>
      <c r="B129" s="86" t="s">
        <v>304</v>
      </c>
      <c r="C129" s="50" t="s">
        <v>305</v>
      </c>
      <c r="D129" s="242">
        <v>0</v>
      </c>
      <c r="E129" s="242">
        <v>90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77718.02</v>
      </c>
      <c r="E133" s="51">
        <f t="shared" si="30"/>
        <v>81976.490000000005</v>
      </c>
      <c r="F133" s="52">
        <f t="shared" ref="F133:F223" si="31">IF(D133&lt;&gt;0,IF(E133/D133&gt;=100,"&gt;&gt;100",E133/D133*100),"-")</f>
        <v>105.47938560452262</v>
      </c>
    </row>
    <row r="134" spans="1:6" ht="24" x14ac:dyDescent="0.2">
      <c r="A134" s="53">
        <v>671</v>
      </c>
      <c r="B134" s="232" t="s">
        <v>314</v>
      </c>
      <c r="C134" s="50" t="s">
        <v>315</v>
      </c>
      <c r="D134" s="51">
        <f t="shared" ref="D134:E134" si="32">SUM(D135:D137)</f>
        <v>77718.02</v>
      </c>
      <c r="E134" s="51">
        <f t="shared" si="32"/>
        <v>81976.490000000005</v>
      </c>
      <c r="F134" s="52">
        <f t="shared" si="31"/>
        <v>105.47938560452262</v>
      </c>
    </row>
    <row r="135" spans="1:6" ht="12.75" customHeight="1" x14ac:dyDescent="0.2">
      <c r="A135" s="53">
        <v>6711</v>
      </c>
      <c r="B135" s="85" t="s">
        <v>316</v>
      </c>
      <c r="C135" s="50" t="s">
        <v>317</v>
      </c>
      <c r="D135" s="242">
        <v>76431.53</v>
      </c>
      <c r="E135" s="242">
        <v>66319.13</v>
      </c>
      <c r="F135" s="52">
        <f t="shared" si="31"/>
        <v>86.769334592673999</v>
      </c>
    </row>
    <row r="136" spans="1:6" ht="24" x14ac:dyDescent="0.2">
      <c r="A136" s="53">
        <v>6712</v>
      </c>
      <c r="B136" s="232" t="s">
        <v>318</v>
      </c>
      <c r="C136" s="50" t="s">
        <v>319</v>
      </c>
      <c r="D136" s="242">
        <v>1286.49</v>
      </c>
      <c r="E136" s="242">
        <v>15657.36</v>
      </c>
      <c r="F136" s="52">
        <f t="shared" si="31"/>
        <v>1217.0603735746101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923608.70000000007</v>
      </c>
      <c r="E151" s="51">
        <f t="shared" si="35"/>
        <v>1094553.8799999999</v>
      </c>
      <c r="F151" s="52">
        <f t="shared" si="31"/>
        <v>118.50839863245115</v>
      </c>
    </row>
    <row r="152" spans="1:6" ht="12.75" customHeight="1" x14ac:dyDescent="0.2">
      <c r="A152" s="53">
        <v>31</v>
      </c>
      <c r="B152" s="85" t="s">
        <v>349</v>
      </c>
      <c r="C152" s="50" t="s">
        <v>35</v>
      </c>
      <c r="D152" s="51">
        <f t="shared" ref="D152:E152" si="36">D153+D158+D159</f>
        <v>735865.46</v>
      </c>
      <c r="E152" s="51">
        <f t="shared" si="36"/>
        <v>909641.0199999999</v>
      </c>
      <c r="F152" s="52">
        <f t="shared" si="31"/>
        <v>123.61512660208294</v>
      </c>
    </row>
    <row r="153" spans="1:6" ht="12.75" customHeight="1" x14ac:dyDescent="0.2">
      <c r="A153" s="53">
        <v>311</v>
      </c>
      <c r="B153" s="85" t="s">
        <v>350</v>
      </c>
      <c r="C153" s="50" t="s">
        <v>351</v>
      </c>
      <c r="D153" s="51">
        <f t="shared" ref="D153:E153" si="37">SUM(D154:D157)</f>
        <v>607288.85</v>
      </c>
      <c r="E153" s="51">
        <f t="shared" si="37"/>
        <v>757221.11</v>
      </c>
      <c r="F153" s="52">
        <f t="shared" si="31"/>
        <v>124.68878853942404</v>
      </c>
    </row>
    <row r="154" spans="1:6" ht="12.75" customHeight="1" x14ac:dyDescent="0.2">
      <c r="A154" s="53">
        <v>3111</v>
      </c>
      <c r="B154" s="85" t="s">
        <v>352</v>
      </c>
      <c r="C154" s="50" t="s">
        <v>353</v>
      </c>
      <c r="D154" s="242">
        <v>582089.59</v>
      </c>
      <c r="E154" s="242">
        <v>728244.29</v>
      </c>
      <c r="F154" s="52">
        <f t="shared" si="31"/>
        <v>125.10862631987632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20311.400000000001</v>
      </c>
      <c r="E156" s="242">
        <v>21602.82</v>
      </c>
      <c r="F156" s="52">
        <f t="shared" si="31"/>
        <v>106.35810431580295</v>
      </c>
    </row>
    <row r="157" spans="1:6" ht="12.75" customHeight="1" x14ac:dyDescent="0.2">
      <c r="A157" s="53">
        <v>3114</v>
      </c>
      <c r="B157" s="85" t="s">
        <v>358</v>
      </c>
      <c r="C157" s="50" t="s">
        <v>359</v>
      </c>
      <c r="D157" s="242">
        <v>4887.8599999999997</v>
      </c>
      <c r="E157" s="242">
        <v>7374</v>
      </c>
      <c r="F157" s="52">
        <f t="shared" si="31"/>
        <v>150.86356810546948</v>
      </c>
    </row>
    <row r="158" spans="1:6" ht="12.75" customHeight="1" x14ac:dyDescent="0.2">
      <c r="A158" s="53">
        <v>312</v>
      </c>
      <c r="B158" s="85" t="s">
        <v>360</v>
      </c>
      <c r="C158" s="50" t="s">
        <v>361</v>
      </c>
      <c r="D158" s="242">
        <v>27984.19</v>
      </c>
      <c r="E158" s="242">
        <v>27676.83</v>
      </c>
      <c r="F158" s="52">
        <f t="shared" si="31"/>
        <v>98.901665547582411</v>
      </c>
    </row>
    <row r="159" spans="1:6" ht="12.75" customHeight="1" x14ac:dyDescent="0.2">
      <c r="A159" s="53">
        <v>313</v>
      </c>
      <c r="B159" s="85" t="s">
        <v>362</v>
      </c>
      <c r="C159" s="50" t="s">
        <v>363</v>
      </c>
      <c r="D159" s="51">
        <f t="shared" ref="D159:E159" si="38">SUM(D160:D162)</f>
        <v>100592.42</v>
      </c>
      <c r="E159" s="51">
        <f t="shared" si="38"/>
        <v>124743.08</v>
      </c>
      <c r="F159" s="52">
        <f t="shared" si="31"/>
        <v>124.00842926335802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100592.42</v>
      </c>
      <c r="E161" s="242">
        <v>124743.08</v>
      </c>
      <c r="F161" s="52">
        <f t="shared" si="31"/>
        <v>124.00842926335802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186689.41000000003</v>
      </c>
      <c r="E163" s="51">
        <f t="shared" si="39"/>
        <v>183878.36</v>
      </c>
      <c r="F163" s="52">
        <f t="shared" si="31"/>
        <v>98.494263814964086</v>
      </c>
    </row>
    <row r="164" spans="1:6" ht="12.75" customHeight="1" x14ac:dyDescent="0.2">
      <c r="A164" s="53">
        <v>321</v>
      </c>
      <c r="B164" s="85" t="s">
        <v>371</v>
      </c>
      <c r="C164" s="50" t="s">
        <v>372</v>
      </c>
      <c r="D164" s="51">
        <f t="shared" ref="D164:E164" si="40">SUM(D165:D168)</f>
        <v>61579.59</v>
      </c>
      <c r="E164" s="51">
        <f t="shared" si="40"/>
        <v>54247.380000000005</v>
      </c>
      <c r="F164" s="52">
        <f t="shared" si="31"/>
        <v>88.093116566706613</v>
      </c>
    </row>
    <row r="165" spans="1:6" ht="12.75" customHeight="1" x14ac:dyDescent="0.2">
      <c r="A165" s="53">
        <v>3211</v>
      </c>
      <c r="B165" s="85" t="s">
        <v>373</v>
      </c>
      <c r="C165" s="50" t="s">
        <v>374</v>
      </c>
      <c r="D165" s="242">
        <v>15972.6</v>
      </c>
      <c r="E165" s="242">
        <v>16271.22</v>
      </c>
      <c r="F165" s="52">
        <f t="shared" si="31"/>
        <v>101.86957665001314</v>
      </c>
    </row>
    <row r="166" spans="1:6" ht="12.75" customHeight="1" x14ac:dyDescent="0.2">
      <c r="A166" s="53">
        <v>3212</v>
      </c>
      <c r="B166" s="85" t="s">
        <v>375</v>
      </c>
      <c r="C166" s="50" t="s">
        <v>376</v>
      </c>
      <c r="D166" s="242">
        <v>44718.14</v>
      </c>
      <c r="E166" s="242">
        <v>34226.160000000003</v>
      </c>
      <c r="F166" s="52">
        <f t="shared" si="31"/>
        <v>76.537530407123384</v>
      </c>
    </row>
    <row r="167" spans="1:6" ht="12.75" customHeight="1" x14ac:dyDescent="0.2">
      <c r="A167" s="53">
        <v>3213</v>
      </c>
      <c r="B167" s="85" t="s">
        <v>377</v>
      </c>
      <c r="C167" s="50" t="s">
        <v>378</v>
      </c>
      <c r="D167" s="242">
        <v>888.85</v>
      </c>
      <c r="E167" s="242">
        <v>3750</v>
      </c>
      <c r="F167" s="52">
        <f t="shared" si="31"/>
        <v>421.89345783878042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78963.640000000014</v>
      </c>
      <c r="E169" s="51">
        <f t="shared" si="41"/>
        <v>78230.81</v>
      </c>
      <c r="F169" s="52">
        <f t="shared" si="31"/>
        <v>99.071939946030838</v>
      </c>
    </row>
    <row r="170" spans="1:6" ht="12.75" customHeight="1" x14ac:dyDescent="0.2">
      <c r="A170" s="53">
        <v>3221</v>
      </c>
      <c r="B170" s="85" t="s">
        <v>383</v>
      </c>
      <c r="C170" s="50" t="s">
        <v>384</v>
      </c>
      <c r="D170" s="242">
        <v>6954.14</v>
      </c>
      <c r="E170" s="242">
        <v>6316.85</v>
      </c>
      <c r="F170" s="52">
        <f t="shared" si="31"/>
        <v>90.835818663414898</v>
      </c>
    </row>
    <row r="171" spans="1:6" ht="12.75" customHeight="1" x14ac:dyDescent="0.2">
      <c r="A171" s="53">
        <v>3222</v>
      </c>
      <c r="B171" s="85" t="s">
        <v>385</v>
      </c>
      <c r="C171" s="50" t="s">
        <v>386</v>
      </c>
      <c r="D171" s="242">
        <v>35685.980000000003</v>
      </c>
      <c r="E171" s="242">
        <v>43743.47</v>
      </c>
      <c r="F171" s="52">
        <f t="shared" si="31"/>
        <v>122.57886710691426</v>
      </c>
    </row>
    <row r="172" spans="1:6" ht="12.75" customHeight="1" x14ac:dyDescent="0.2">
      <c r="A172" s="53">
        <v>3223</v>
      </c>
      <c r="B172" s="85" t="s">
        <v>387</v>
      </c>
      <c r="C172" s="50" t="s">
        <v>388</v>
      </c>
      <c r="D172" s="242">
        <v>32977.82</v>
      </c>
      <c r="E172" s="242">
        <v>24645.41</v>
      </c>
      <c r="F172" s="52">
        <f t="shared" si="31"/>
        <v>74.733290435814141</v>
      </c>
    </row>
    <row r="173" spans="1:6" ht="12.75" customHeight="1" x14ac:dyDescent="0.2">
      <c r="A173" s="53">
        <v>3224</v>
      </c>
      <c r="B173" s="85" t="s">
        <v>389</v>
      </c>
      <c r="C173" s="50" t="s">
        <v>390</v>
      </c>
      <c r="D173" s="242">
        <v>2596.0700000000002</v>
      </c>
      <c r="E173" s="242">
        <v>1491.52</v>
      </c>
      <c r="F173" s="52">
        <f t="shared" si="31"/>
        <v>57.452996259731052</v>
      </c>
    </row>
    <row r="174" spans="1:6" ht="12.75" customHeight="1" x14ac:dyDescent="0.2">
      <c r="A174" s="53">
        <v>3225</v>
      </c>
      <c r="B174" s="85" t="s">
        <v>391</v>
      </c>
      <c r="C174" s="50" t="s">
        <v>392</v>
      </c>
      <c r="D174" s="242">
        <v>690.88</v>
      </c>
      <c r="E174" s="242">
        <v>1360.03</v>
      </c>
      <c r="F174" s="52">
        <f t="shared" si="31"/>
        <v>196.85473598888373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58.75</v>
      </c>
      <c r="E176" s="242">
        <v>673.53</v>
      </c>
      <c r="F176" s="52">
        <f t="shared" si="31"/>
        <v>1146.4340425531914</v>
      </c>
    </row>
    <row r="177" spans="1:6" ht="12.75" customHeight="1" x14ac:dyDescent="0.2">
      <c r="A177" s="53">
        <v>323</v>
      </c>
      <c r="B177" s="85" t="s">
        <v>397</v>
      </c>
      <c r="C177" s="50" t="s">
        <v>398</v>
      </c>
      <c r="D177" s="51">
        <f t="shared" ref="D177:E177" si="42">SUM(D178:D186)</f>
        <v>33889.86</v>
      </c>
      <c r="E177" s="51">
        <f t="shared" si="42"/>
        <v>41146.919999999991</v>
      </c>
      <c r="F177" s="52">
        <f t="shared" si="31"/>
        <v>121.41366178556061</v>
      </c>
    </row>
    <row r="178" spans="1:6" ht="12.75" customHeight="1" x14ac:dyDescent="0.2">
      <c r="A178" s="53">
        <v>3231</v>
      </c>
      <c r="B178" s="85" t="s">
        <v>399</v>
      </c>
      <c r="C178" s="50" t="s">
        <v>400</v>
      </c>
      <c r="D178" s="242">
        <v>8966.76</v>
      </c>
      <c r="E178" s="242">
        <v>11101.53</v>
      </c>
      <c r="F178" s="52">
        <f t="shared" si="31"/>
        <v>123.80759605476226</v>
      </c>
    </row>
    <row r="179" spans="1:6" ht="12.75" customHeight="1" x14ac:dyDescent="0.2">
      <c r="A179" s="53">
        <v>3232</v>
      </c>
      <c r="B179" s="85" t="s">
        <v>401</v>
      </c>
      <c r="C179" s="50" t="s">
        <v>402</v>
      </c>
      <c r="D179" s="242">
        <v>10448.9</v>
      </c>
      <c r="E179" s="242">
        <v>12898.13</v>
      </c>
      <c r="F179" s="52">
        <f t="shared" si="31"/>
        <v>123.44007503182152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4457.8599999999997</v>
      </c>
      <c r="E181" s="242">
        <v>4581.5</v>
      </c>
      <c r="F181" s="52">
        <f t="shared" si="31"/>
        <v>102.77352810541383</v>
      </c>
    </row>
    <row r="182" spans="1:6" ht="12.75" customHeight="1" x14ac:dyDescent="0.2">
      <c r="A182" s="53">
        <v>3235</v>
      </c>
      <c r="B182" s="85" t="s">
        <v>407</v>
      </c>
      <c r="C182" s="50" t="s">
        <v>408</v>
      </c>
      <c r="D182" s="242">
        <v>102.45</v>
      </c>
      <c r="E182" s="242">
        <v>414.38</v>
      </c>
      <c r="F182" s="52">
        <f t="shared" si="31"/>
        <v>404.47047340165938</v>
      </c>
    </row>
    <row r="183" spans="1:6" ht="12.75" customHeight="1" x14ac:dyDescent="0.2">
      <c r="A183" s="53">
        <v>3236</v>
      </c>
      <c r="B183" s="85" t="s">
        <v>409</v>
      </c>
      <c r="C183" s="50" t="s">
        <v>410</v>
      </c>
      <c r="D183" s="242">
        <v>1839.63</v>
      </c>
      <c r="E183" s="242">
        <v>2480.41</v>
      </c>
      <c r="F183" s="52">
        <f t="shared" si="31"/>
        <v>134.83200426172652</v>
      </c>
    </row>
    <row r="184" spans="1:6" ht="12.75" customHeight="1" x14ac:dyDescent="0.2">
      <c r="A184" s="53">
        <v>3237</v>
      </c>
      <c r="B184" s="85" t="s">
        <v>411</v>
      </c>
      <c r="C184" s="50" t="s">
        <v>412</v>
      </c>
      <c r="D184" s="242">
        <v>5089.07</v>
      </c>
      <c r="E184" s="242">
        <v>5798.36</v>
      </c>
      <c r="F184" s="52">
        <f t="shared" si="31"/>
        <v>113.93751707089901</v>
      </c>
    </row>
    <row r="185" spans="1:6" ht="12.75" customHeight="1" x14ac:dyDescent="0.2">
      <c r="A185" s="53">
        <v>3238</v>
      </c>
      <c r="B185" s="85" t="s">
        <v>413</v>
      </c>
      <c r="C185" s="50" t="s">
        <v>414</v>
      </c>
      <c r="D185" s="242">
        <v>1948.34</v>
      </c>
      <c r="E185" s="242">
        <v>1739.59</v>
      </c>
      <c r="F185" s="52">
        <f t="shared" si="31"/>
        <v>89.285750946959979</v>
      </c>
    </row>
    <row r="186" spans="1:6" ht="12.75" customHeight="1" x14ac:dyDescent="0.2">
      <c r="A186" s="53">
        <v>3239</v>
      </c>
      <c r="B186" s="85" t="s">
        <v>415</v>
      </c>
      <c r="C186" s="50" t="s">
        <v>416</v>
      </c>
      <c r="D186" s="242">
        <v>1036.8499999999999</v>
      </c>
      <c r="E186" s="242">
        <v>2133.02</v>
      </c>
      <c r="F186" s="52">
        <f t="shared" si="31"/>
        <v>205.72117471186769</v>
      </c>
    </row>
    <row r="187" spans="1:6" ht="12.75" customHeight="1" x14ac:dyDescent="0.2">
      <c r="A187" s="53">
        <v>324</v>
      </c>
      <c r="B187" s="85" t="s">
        <v>417</v>
      </c>
      <c r="C187" s="50" t="s">
        <v>418</v>
      </c>
      <c r="D187" s="242">
        <v>600</v>
      </c>
      <c r="E187" s="242">
        <v>0</v>
      </c>
      <c r="F187" s="52">
        <f t="shared" si="31"/>
        <v>0</v>
      </c>
    </row>
    <row r="188" spans="1:6" ht="12.75" customHeight="1" x14ac:dyDescent="0.2">
      <c r="A188" s="53">
        <v>329</v>
      </c>
      <c r="B188" s="85" t="s">
        <v>419</v>
      </c>
      <c r="C188" s="50" t="s">
        <v>420</v>
      </c>
      <c r="D188" s="51">
        <f t="shared" ref="D188:E188" si="43">SUM(D189:D195)</f>
        <v>11656.32</v>
      </c>
      <c r="E188" s="51">
        <f t="shared" si="43"/>
        <v>10253.25</v>
      </c>
      <c r="F188" s="52">
        <f t="shared" si="31"/>
        <v>87.963010624279363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4554.68</v>
      </c>
      <c r="E190" s="242">
        <v>4688.38</v>
      </c>
      <c r="F190" s="52">
        <f t="shared" si="31"/>
        <v>102.93544222645718</v>
      </c>
    </row>
    <row r="191" spans="1:6" ht="12.75" customHeight="1" x14ac:dyDescent="0.2">
      <c r="A191" s="53">
        <v>3293</v>
      </c>
      <c r="B191" s="85" t="s">
        <v>425</v>
      </c>
      <c r="C191" s="50" t="s">
        <v>426</v>
      </c>
      <c r="D191" s="242">
        <v>707.31</v>
      </c>
      <c r="E191" s="242">
        <v>80</v>
      </c>
      <c r="F191" s="52">
        <f t="shared" si="31"/>
        <v>11.31045793216553</v>
      </c>
    </row>
    <row r="192" spans="1:6" ht="12.75" customHeight="1" x14ac:dyDescent="0.2">
      <c r="A192" s="53">
        <v>3294</v>
      </c>
      <c r="B192" s="85" t="s">
        <v>427</v>
      </c>
      <c r="C192" s="50" t="s">
        <v>428</v>
      </c>
      <c r="D192" s="242">
        <v>216.36</v>
      </c>
      <c r="E192" s="242">
        <v>234.63</v>
      </c>
      <c r="F192" s="52">
        <f t="shared" si="31"/>
        <v>108.44425956738768</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4513.54</v>
      </c>
      <c r="E195" s="242">
        <v>3262.24</v>
      </c>
      <c r="F195" s="52">
        <f t="shared" si="31"/>
        <v>72.276749513685488</v>
      </c>
    </row>
    <row r="196" spans="1:6" ht="12.75" customHeight="1" x14ac:dyDescent="0.2">
      <c r="A196" s="53">
        <v>34</v>
      </c>
      <c r="B196" s="232" t="s">
        <v>435</v>
      </c>
      <c r="C196" s="50" t="s">
        <v>436</v>
      </c>
      <c r="D196" s="51">
        <f t="shared" ref="D196:E196" si="44">D197+D202+D210</f>
        <v>656.53</v>
      </c>
      <c r="E196" s="51">
        <f t="shared" si="44"/>
        <v>643.04999999999995</v>
      </c>
      <c r="F196" s="52">
        <f t="shared" si="31"/>
        <v>97.946780802095873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656.53</v>
      </c>
      <c r="E210" s="51">
        <f t="shared" si="47"/>
        <v>643.04999999999995</v>
      </c>
      <c r="F210" s="52">
        <f t="shared" si="31"/>
        <v>97.946780802095873</v>
      </c>
    </row>
    <row r="211" spans="1:6" ht="12.75" customHeight="1" x14ac:dyDescent="0.2">
      <c r="A211" s="53">
        <v>3431</v>
      </c>
      <c r="B211" s="232" t="s">
        <v>465</v>
      </c>
      <c r="C211" s="50" t="s">
        <v>466</v>
      </c>
      <c r="D211" s="242">
        <v>656.53</v>
      </c>
      <c r="E211" s="242">
        <v>643.04999999999995</v>
      </c>
      <c r="F211" s="52">
        <f t="shared" si="31"/>
        <v>97.946780802095873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397.3</v>
      </c>
      <c r="E263" s="51">
        <f t="shared" si="68"/>
        <v>391.45</v>
      </c>
      <c r="F263" s="52">
        <f t="shared" ref="F263:F267" si="69">IF(D263&lt;&gt;0,IF(E263/D263&gt;=100,"&gt;&gt;100",E263/D263*100),"-")</f>
        <v>98.527561036999742</v>
      </c>
    </row>
    <row r="264" spans="1:6" ht="12.75" customHeight="1" x14ac:dyDescent="0.2">
      <c r="A264" s="53">
        <v>381</v>
      </c>
      <c r="B264" s="85" t="s">
        <v>567</v>
      </c>
      <c r="C264" s="50" t="s">
        <v>568</v>
      </c>
      <c r="D264" s="51">
        <f t="shared" ref="D264:E264" si="70">SUM(D265:D267)</f>
        <v>397.3</v>
      </c>
      <c r="E264" s="51">
        <f t="shared" si="70"/>
        <v>391.45</v>
      </c>
      <c r="F264" s="52">
        <f t="shared" si="69"/>
        <v>98.527561036999742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397.3</v>
      </c>
      <c r="E266" s="242">
        <v>391.45</v>
      </c>
      <c r="F266" s="52">
        <f t="shared" si="69"/>
        <v>98.527561036999742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923608.70000000007</v>
      </c>
      <c r="E289" s="51">
        <f t="shared" si="79"/>
        <v>1094553.8799999999</v>
      </c>
      <c r="F289" s="52">
        <f t="shared" si="76"/>
        <v>118.50839863245115</v>
      </c>
    </row>
    <row r="290" spans="1:6" ht="12.75" customHeight="1" x14ac:dyDescent="0.2">
      <c r="A290" s="53" t="s">
        <v>608</v>
      </c>
      <c r="B290" s="85" t="s">
        <v>619</v>
      </c>
      <c r="C290" s="50" t="s">
        <v>620</v>
      </c>
      <c r="D290" s="51">
        <f>IF(D6&gt;=D289,D6-D289,0)</f>
        <v>36255.6599999998</v>
      </c>
      <c r="E290" s="51">
        <f>IF(E6&gt;=E289,E6-E289,0)</f>
        <v>20709.920000000158</v>
      </c>
      <c r="F290" s="52">
        <f t="shared" si="76"/>
        <v>57.121894898617967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9730.4</v>
      </c>
      <c r="E292" s="242">
        <v>31673.15</v>
      </c>
      <c r="F292" s="52">
        <f t="shared" si="76"/>
        <v>325.50717339472175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8125.43</v>
      </c>
      <c r="E294" s="242">
        <v>2925.5</v>
      </c>
      <c r="F294" s="52">
        <f t="shared" si="76"/>
        <v>36.004248390546714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14312.91</v>
      </c>
      <c r="E350" s="51">
        <f t="shared" si="95"/>
        <v>32129.699999999997</v>
      </c>
      <c r="F350" s="52">
        <f t="shared" si="81"/>
        <v>224.48055636484821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14312.91</v>
      </c>
      <c r="E363" s="51">
        <f t="shared" si="99"/>
        <v>32129.699999999997</v>
      </c>
      <c r="F363" s="52">
        <f t="shared" si="81"/>
        <v>224.48055636484821</v>
      </c>
    </row>
    <row r="364" spans="1:6" ht="12.75" customHeight="1" x14ac:dyDescent="0.2">
      <c r="A364" s="53">
        <v>421</v>
      </c>
      <c r="B364" s="85" t="s">
        <v>758</v>
      </c>
      <c r="C364" s="50" t="s">
        <v>759</v>
      </c>
      <c r="D364" s="51">
        <f t="shared" ref="D364:E364" si="100">SUM(D365:D368)</f>
        <v>0</v>
      </c>
      <c r="E364" s="51">
        <f t="shared" si="100"/>
        <v>15000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15000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3394.08</v>
      </c>
      <c r="E369" s="51">
        <f t="shared" si="101"/>
        <v>3873.53</v>
      </c>
      <c r="F369" s="52">
        <f t="shared" si="81"/>
        <v>114.12606656295669</v>
      </c>
    </row>
    <row r="370" spans="1:6" ht="12.75" customHeight="1" x14ac:dyDescent="0.2">
      <c r="A370" s="53">
        <v>4221</v>
      </c>
      <c r="B370" s="85" t="s">
        <v>674</v>
      </c>
      <c r="C370" s="50" t="s">
        <v>766</v>
      </c>
      <c r="D370" s="242">
        <v>2027.33</v>
      </c>
      <c r="E370" s="242">
        <v>1533.75</v>
      </c>
      <c r="F370" s="52">
        <f t="shared" si="81"/>
        <v>75.653692294791668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1366.75</v>
      </c>
      <c r="E376" s="242">
        <v>2339.7800000000002</v>
      </c>
      <c r="F376" s="52">
        <f t="shared" si="81"/>
        <v>171.19297603804648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10918.83</v>
      </c>
      <c r="E383" s="51">
        <f t="shared" si="103"/>
        <v>13256.17</v>
      </c>
      <c r="F383" s="52">
        <f t="shared" si="81"/>
        <v>121.40650600842764</v>
      </c>
    </row>
    <row r="384" spans="1:6" ht="12.75" customHeight="1" x14ac:dyDescent="0.2">
      <c r="A384" s="53">
        <v>4241</v>
      </c>
      <c r="B384" s="85" t="s">
        <v>783</v>
      </c>
      <c r="C384" s="50" t="s">
        <v>784</v>
      </c>
      <c r="D384" s="242">
        <v>10918.83</v>
      </c>
      <c r="E384" s="242">
        <v>13256.17</v>
      </c>
      <c r="F384" s="52">
        <f t="shared" si="81"/>
        <v>121.40650600842764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14312.91</v>
      </c>
      <c r="E408" s="51">
        <f t="shared" si="111"/>
        <v>32129.699999999997</v>
      </c>
      <c r="F408" s="52">
        <f t="shared" si="81"/>
        <v>224.48055636484821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959864.35999999987</v>
      </c>
      <c r="E412" s="51">
        <f>E6+E298</f>
        <v>1115263.8</v>
      </c>
      <c r="F412" s="52">
        <f t="shared" si="81"/>
        <v>116.18972914047983</v>
      </c>
    </row>
    <row r="413" spans="1:6" ht="12.75" customHeight="1" x14ac:dyDescent="0.2">
      <c r="A413" s="53" t="s">
        <v>608</v>
      </c>
      <c r="B413" s="85" t="s">
        <v>831</v>
      </c>
      <c r="C413" s="50" t="s">
        <v>832</v>
      </c>
      <c r="D413" s="51">
        <f t="shared" ref="D413:E413" si="112">D289+D350</f>
        <v>937921.6100000001</v>
      </c>
      <c r="E413" s="51">
        <f t="shared" si="112"/>
        <v>1126683.5799999998</v>
      </c>
      <c r="F413" s="52">
        <f t="shared" si="81"/>
        <v>120.12555932046386</v>
      </c>
    </row>
    <row r="414" spans="1:6" ht="12.75" customHeight="1" x14ac:dyDescent="0.2">
      <c r="A414" s="53" t="s">
        <v>608</v>
      </c>
      <c r="B414" s="85" t="s">
        <v>833</v>
      </c>
      <c r="C414" s="50" t="s">
        <v>834</v>
      </c>
      <c r="D414" s="51">
        <f t="shared" ref="D414:E414" si="113">IF(D412&gt;=D413,D412-D413,0)</f>
        <v>21942.749999999767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11419.779999999795</v>
      </c>
      <c r="F415" s="52" t="str">
        <f t="shared" si="81"/>
        <v>-</v>
      </c>
    </row>
    <row r="416" spans="1:6" ht="12.75" customHeight="1" x14ac:dyDescent="0.2">
      <c r="A416" s="60" t="s">
        <v>837</v>
      </c>
      <c r="B416" s="232" t="s">
        <v>838</v>
      </c>
      <c r="C416" s="61" t="s">
        <v>839</v>
      </c>
      <c r="D416" s="51">
        <f t="shared" ref="D416:E416" si="115">IF(D292-D293+D409-D410&gt;=0,D292-D293+D409-D410,0)</f>
        <v>9730.4</v>
      </c>
      <c r="E416" s="51">
        <f t="shared" si="115"/>
        <v>31673.15</v>
      </c>
      <c r="F416" s="52">
        <f t="shared" si="81"/>
        <v>325.50717339472175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8125.43</v>
      </c>
      <c r="E418" s="62">
        <f t="shared" si="117"/>
        <v>2925.5</v>
      </c>
      <c r="F418" s="57">
        <f t="shared" si="81"/>
        <v>36.004248390546714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959864.35999999987</v>
      </c>
      <c r="E639" s="51">
        <f t="shared" si="180"/>
        <v>1115263.8</v>
      </c>
      <c r="F639" s="52">
        <f t="shared" si="119"/>
        <v>116.18972914047983</v>
      </c>
    </row>
    <row r="640" spans="1:6" ht="12.75" customHeight="1" x14ac:dyDescent="0.2">
      <c r="A640" s="53" t="s">
        <v>608</v>
      </c>
      <c r="B640" s="85" t="s">
        <v>1277</v>
      </c>
      <c r="C640" s="50" t="s">
        <v>1278</v>
      </c>
      <c r="D640" s="51">
        <f t="shared" ref="D640:E640" si="181">D413+D528</f>
        <v>937921.6100000001</v>
      </c>
      <c r="E640" s="51">
        <f t="shared" si="181"/>
        <v>1126683.5799999998</v>
      </c>
      <c r="F640" s="52">
        <f t="shared" si="119"/>
        <v>120.12555932046386</v>
      </c>
    </row>
    <row r="641" spans="1:6" ht="12.75" customHeight="1" x14ac:dyDescent="0.2">
      <c r="A641" s="53" t="s">
        <v>608</v>
      </c>
      <c r="B641" s="85" t="s">
        <v>1279</v>
      </c>
      <c r="C641" s="50" t="s">
        <v>1280</v>
      </c>
      <c r="D641" s="51">
        <f t="shared" ref="D641:E641" si="182">IF(D639&gt;=D640,D639-D640,0)</f>
        <v>21942.749999999767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11419.779999999795</v>
      </c>
      <c r="F642" s="52" t="str">
        <f t="shared" si="119"/>
        <v>-</v>
      </c>
    </row>
    <row r="643" spans="1:6" ht="24" x14ac:dyDescent="0.2">
      <c r="A643" s="60" t="s">
        <v>1283</v>
      </c>
      <c r="B643" s="85" t="s">
        <v>1284</v>
      </c>
      <c r="C643" s="61" t="s">
        <v>1283</v>
      </c>
      <c r="D643" s="51">
        <f t="shared" ref="D643:E643" si="184">IF(D416-D417+D637-D638&gt;=0,D416-D417+D637-D638,0)</f>
        <v>9730.4</v>
      </c>
      <c r="E643" s="51">
        <f t="shared" si="184"/>
        <v>31673.15</v>
      </c>
      <c r="F643" s="52">
        <f t="shared" si="119"/>
        <v>325.50717339472175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31673.149999999769</v>
      </c>
      <c r="E645" s="51">
        <f t="shared" si="186"/>
        <v>20253.370000000206</v>
      </c>
      <c r="F645" s="52">
        <f t="shared" si="119"/>
        <v>63.94491864560473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79678.22</v>
      </c>
      <c r="E647" s="243">
        <v>81712.81</v>
      </c>
      <c r="F647" s="57">
        <f t="shared" si="119"/>
        <v>102.55350834895658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11277.03</v>
      </c>
      <c r="E649" s="242">
        <v>31581.47</v>
      </c>
      <c r="F649" s="52">
        <f t="shared" ref="F649:F724" si="188">IF(D649&lt;&gt;0,IF(E649/D649&gt;=100,"&gt;&gt;100",E649/D649*100),"-")</f>
        <v>280.05130783548509</v>
      </c>
    </row>
    <row r="650" spans="1:6" ht="12.75" customHeight="1" x14ac:dyDescent="0.2">
      <c r="A650" s="53" t="s">
        <v>1296</v>
      </c>
      <c r="B650" s="85" t="s">
        <v>1297</v>
      </c>
      <c r="C650" s="50" t="s">
        <v>1296</v>
      </c>
      <c r="D650" s="242">
        <v>192880.92</v>
      </c>
      <c r="E650" s="242">
        <v>191900.08</v>
      </c>
      <c r="F650" s="52">
        <f t="shared" si="188"/>
        <v>99.491478991286414</v>
      </c>
    </row>
    <row r="651" spans="1:6" ht="12.75" customHeight="1" x14ac:dyDescent="0.2">
      <c r="A651" s="53" t="s">
        <v>1298</v>
      </c>
      <c r="B651" s="85" t="s">
        <v>1299</v>
      </c>
      <c r="C651" s="50" t="s">
        <v>1298</v>
      </c>
      <c r="D651" s="242">
        <v>172576.48</v>
      </c>
      <c r="E651" s="242">
        <v>199671.96</v>
      </c>
      <c r="F651" s="52">
        <f t="shared" si="188"/>
        <v>115.70056359939662</v>
      </c>
    </row>
    <row r="652" spans="1:6" ht="24" x14ac:dyDescent="0.2">
      <c r="A652" s="53">
        <v>11</v>
      </c>
      <c r="B652" s="85" t="s">
        <v>1300</v>
      </c>
      <c r="C652" s="50" t="s">
        <v>1301</v>
      </c>
      <c r="D652" s="51">
        <f t="shared" ref="D652:E652" si="189">+D649+D650-D651</f>
        <v>31581.47</v>
      </c>
      <c r="E652" s="51">
        <f t="shared" si="189"/>
        <v>23809.589999999997</v>
      </c>
      <c r="F652" s="52">
        <f t="shared" si="188"/>
        <v>75.391012514616946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42</v>
      </c>
      <c r="E654" s="262">
        <v>40</v>
      </c>
      <c r="F654" s="52">
        <f t="shared" si="188"/>
        <v>95.238095238095227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817898.13</v>
      </c>
      <c r="E675" s="242">
        <v>981658.58</v>
      </c>
      <c r="F675" s="52">
        <f t="shared" si="188"/>
        <v>120.02210837674858</v>
      </c>
    </row>
    <row r="676" spans="1:6" ht="24" x14ac:dyDescent="0.2">
      <c r="A676" s="53">
        <v>63613</v>
      </c>
      <c r="B676" s="232" t="s">
        <v>1349</v>
      </c>
      <c r="C676" s="50" t="s">
        <v>1350</v>
      </c>
      <c r="D676" s="242">
        <v>5818.2</v>
      </c>
      <c r="E676" s="242">
        <v>14764.82</v>
      </c>
      <c r="F676" s="52">
        <f t="shared" si="188"/>
        <v>253.769550720154</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27700.35</v>
      </c>
      <c r="E696" s="242">
        <v>13807.13</v>
      </c>
      <c r="F696" s="52">
        <f t="shared" si="188"/>
        <v>49.844604851563247</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16125.69</v>
      </c>
      <c r="E710" s="242">
        <v>13337.66</v>
      </c>
      <c r="F710" s="52">
        <f t="shared" si="188"/>
        <v>82.710631297017372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1994.74</v>
      </c>
      <c r="E717" s="242">
        <v>882.88</v>
      </c>
      <c r="F717" s="52">
        <f t="shared" si="188"/>
        <v>44.26040486479441</v>
      </c>
    </row>
    <row r="718" spans="1:6" ht="12.75" customHeight="1" x14ac:dyDescent="0.2">
      <c r="A718" s="53">
        <v>32121</v>
      </c>
      <c r="B718" s="85" t="s">
        <v>1415</v>
      </c>
      <c r="C718" s="50" t="s">
        <v>1416</v>
      </c>
      <c r="D718" s="242">
        <v>44718.14</v>
      </c>
      <c r="E718" s="242">
        <v>34226.160000000003</v>
      </c>
      <c r="F718" s="52">
        <f t="shared" si="188"/>
        <v>76.537530407123384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1839.63</v>
      </c>
      <c r="E720" s="242">
        <v>2161.81</v>
      </c>
      <c r="F720" s="52">
        <f t="shared" si="188"/>
        <v>117.51330430575713</v>
      </c>
    </row>
    <row r="721" spans="1:6" ht="12.75" customHeight="1" x14ac:dyDescent="0.2">
      <c r="A721" s="53" t="s">
        <v>1421</v>
      </c>
      <c r="B721" s="85" t="s">
        <v>1422</v>
      </c>
      <c r="C721" s="50" t="s">
        <v>1421</v>
      </c>
      <c r="D721" s="242">
        <v>0</v>
      </c>
      <c r="E721" s="242">
        <v>334.1</v>
      </c>
      <c r="F721" s="52" t="str">
        <f t="shared" si="188"/>
        <v>-</v>
      </c>
    </row>
    <row r="722" spans="1:6" ht="12.75" customHeight="1" x14ac:dyDescent="0.2">
      <c r="A722" s="53" t="s">
        <v>1423</v>
      </c>
      <c r="B722" s="85" t="s">
        <v>1424</v>
      </c>
      <c r="C722" s="50" t="s">
        <v>1423</v>
      </c>
      <c r="D722" s="242">
        <v>4964.6499999999996</v>
      </c>
      <c r="E722" s="242">
        <v>5339.26</v>
      </c>
      <c r="F722" s="52">
        <f t="shared" si="188"/>
        <v>107.54554701741313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1572.14</v>
      </c>
      <c r="E726" s="242">
        <v>137.96</v>
      </c>
      <c r="F726" s="52">
        <f t="shared" si="190"/>
        <v>8.7752999096772548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2636592.6399999997</v>
      </c>
      <c r="E6" s="229">
        <f t="shared" si="0"/>
        <v>2561480.5099999998</v>
      </c>
      <c r="F6" s="230">
        <f t="shared" ref="F6:F260" si="1">IF(D6&gt;0,IF(E6/D6&gt;=100,"&gt;&gt;100",E6/D6*100),"-")</f>
        <v>97.151166666383489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2506823.84</v>
      </c>
      <c r="E7" s="104">
        <f t="shared" si="2"/>
        <v>2447649.0299999998</v>
      </c>
      <c r="F7" s="93">
        <f t="shared" si="1"/>
        <v>97.639450804010224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23223.040000000001</v>
      </c>
      <c r="E8" s="104">
        <f>E9+E10-E11</f>
        <v>23223.040000000001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23223.040000000001</v>
      </c>
      <c r="E9" s="247">
        <v>23223.040000000001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2483600.7999999998</v>
      </c>
      <c r="E12" s="104">
        <f t="shared" si="3"/>
        <v>2424425.9899999998</v>
      </c>
      <c r="F12" s="93">
        <f t="shared" si="1"/>
        <v>97.617378364510117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2362227.92</v>
      </c>
      <c r="E13" s="104">
        <f t="shared" si="4"/>
        <v>2259167.8199999998</v>
      </c>
      <c r="F13" s="93">
        <f t="shared" si="1"/>
        <v>95.637165274043497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2486555.71</v>
      </c>
      <c r="E15" s="247">
        <v>2378071.38</v>
      </c>
      <c r="F15" s="93">
        <f t="shared" si="1"/>
        <v>95.637164710860219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124327.79</v>
      </c>
      <c r="E18" s="247">
        <v>118903.56</v>
      </c>
      <c r="F18" s="93">
        <f t="shared" si="1"/>
        <v>95.637154010378538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91729.209999999992</v>
      </c>
      <c r="E19" s="104">
        <f t="shared" si="5"/>
        <v>125672.37</v>
      </c>
      <c r="F19" s="93">
        <f t="shared" si="1"/>
        <v>137.00365456107167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61089.31</v>
      </c>
      <c r="E20" s="247">
        <v>63687.91</v>
      </c>
      <c r="F20" s="93">
        <f t="shared" si="1"/>
        <v>104.25377205930137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2365.79</v>
      </c>
      <c r="E21" s="247">
        <v>2365.79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596.63</v>
      </c>
      <c r="E22" s="247">
        <v>447.48</v>
      </c>
      <c r="F22" s="93">
        <f t="shared" si="1"/>
        <v>75.001257060489763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319.31</v>
      </c>
      <c r="E23" s="247">
        <v>239.49</v>
      </c>
      <c r="F23" s="93">
        <f t="shared" si="1"/>
        <v>75.002348814631546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15031.09</v>
      </c>
      <c r="E25" s="247">
        <v>74460.05</v>
      </c>
      <c r="F25" s="93">
        <f t="shared" si="1"/>
        <v>495.37358900784972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25431.25</v>
      </c>
      <c r="E26" s="247">
        <v>26362.43</v>
      </c>
      <c r="F26" s="93">
        <f t="shared" si="1"/>
        <v>103.6615581223888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13104.17</v>
      </c>
      <c r="E28" s="247">
        <v>41890.78</v>
      </c>
      <c r="F28" s="93">
        <f t="shared" si="1"/>
        <v>319.67518736402229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34249.519999999997</v>
      </c>
      <c r="E30" s="247">
        <v>34249.519999999997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34249.519999999997</v>
      </c>
      <c r="E34" s="247">
        <v>34249.519999999997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29643.67</v>
      </c>
      <c r="E35" s="104">
        <f t="shared" si="7"/>
        <v>39585.799999999996</v>
      </c>
      <c r="F35" s="93">
        <f t="shared" si="1"/>
        <v>133.53879597229357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39524.89</v>
      </c>
      <c r="E36" s="247">
        <v>52781.06</v>
      </c>
      <c r="F36" s="93">
        <f t="shared" si="1"/>
        <v>133.53879036728503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9881.2199999999993</v>
      </c>
      <c r="E40" s="247">
        <v>13195.26</v>
      </c>
      <c r="F40" s="93">
        <f t="shared" si="1"/>
        <v>133.53877355225367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41758</v>
      </c>
      <c r="E54" s="247">
        <v>41959.5</v>
      </c>
      <c r="F54" s="93">
        <f t="shared" si="1"/>
        <v>100.48254226734996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41758</v>
      </c>
      <c r="E55" s="247">
        <v>41959.5</v>
      </c>
      <c r="F55" s="93">
        <f t="shared" si="1"/>
        <v>100.48254226734996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129768.8</v>
      </c>
      <c r="E68" s="104">
        <f t="shared" si="13"/>
        <v>113831.48</v>
      </c>
      <c r="F68" s="93">
        <f t="shared" si="1"/>
        <v>87.718681223838075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31581.47</v>
      </c>
      <c r="E69" s="104">
        <f t="shared" si="14"/>
        <v>23809.59</v>
      </c>
      <c r="F69" s="93">
        <f t="shared" si="1"/>
        <v>75.391012514616946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31581.47</v>
      </c>
      <c r="E70" s="104">
        <f t="shared" si="15"/>
        <v>23809.59</v>
      </c>
      <c r="F70" s="93">
        <f t="shared" si="1"/>
        <v>75.391012514616946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31581.47</v>
      </c>
      <c r="E72" s="247">
        <v>23809.59</v>
      </c>
      <c r="F72" s="93">
        <f t="shared" si="1"/>
        <v>75.391012514616946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10383.68</v>
      </c>
      <c r="E78" s="104">
        <f>E79+SUM(E82:E84)-E85+E86</f>
        <v>4980.5</v>
      </c>
      <c r="F78" s="93">
        <f t="shared" si="1"/>
        <v>47.964690745477519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10383.68</v>
      </c>
      <c r="E86" s="247">
        <v>4980.5</v>
      </c>
      <c r="F86" s="93">
        <f t="shared" si="1"/>
        <v>47.964690745477519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8125.43</v>
      </c>
      <c r="E146" s="104">
        <f t="shared" si="26"/>
        <v>3328.58</v>
      </c>
      <c r="F146" s="93">
        <f t="shared" si="1"/>
        <v>40.964970469255164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1881.73</v>
      </c>
      <c r="E149" s="104">
        <f t="shared" si="27"/>
        <v>403.08</v>
      </c>
      <c r="F149" s="93">
        <f t="shared" si="1"/>
        <v>21.420713917512078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1778.65</v>
      </c>
      <c r="E155" s="247">
        <v>300</v>
      </c>
      <c r="F155" s="93">
        <f t="shared" si="1"/>
        <v>16.86672476316307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103.08</v>
      </c>
      <c r="E157" s="247">
        <v>103.08</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6243.7</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2925.5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79678.22</v>
      </c>
      <c r="E170" s="104">
        <f t="shared" si="29"/>
        <v>81712.81</v>
      </c>
      <c r="F170" s="93">
        <f t="shared" si="1"/>
        <v>102.55350834895658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79678.22</v>
      </c>
      <c r="E173" s="247">
        <v>81712.81</v>
      </c>
      <c r="F173" s="93">
        <f t="shared" si="1"/>
        <v>102.55350834895658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2636592.64</v>
      </c>
      <c r="E175" s="104">
        <f t="shared" si="30"/>
        <v>2561480.5100000002</v>
      </c>
      <c r="F175" s="93">
        <f t="shared" si="1"/>
        <v>97.151166666383489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79678.22</v>
      </c>
      <c r="E176" s="104">
        <f t="shared" si="31"/>
        <v>81712.81</v>
      </c>
      <c r="F176" s="93">
        <f t="shared" si="1"/>
        <v>102.55350834895658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79678.22</v>
      </c>
      <c r="E177" s="104">
        <f t="shared" si="32"/>
        <v>81712.81</v>
      </c>
      <c r="F177" s="93">
        <f t="shared" si="1"/>
        <v>102.55350834895658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71046.399999999994</v>
      </c>
      <c r="E178" s="247">
        <v>74233.8</v>
      </c>
      <c r="F178" s="93">
        <f t="shared" si="1"/>
        <v>104.48636384109543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8631.82</v>
      </c>
      <c r="E179" s="247">
        <v>7375.2</v>
      </c>
      <c r="F179" s="93">
        <f t="shared" si="1"/>
        <v>85.442004119641041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103.81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103.81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2556914.42</v>
      </c>
      <c r="E237" s="104">
        <f t="shared" si="41"/>
        <v>2479767.7000000002</v>
      </c>
      <c r="F237" s="93">
        <f t="shared" si="1"/>
        <v>96.982819628355031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2517115.84</v>
      </c>
      <c r="E238" s="104">
        <f t="shared" si="42"/>
        <v>2448500.58</v>
      </c>
      <c r="F238" s="93">
        <f t="shared" si="1"/>
        <v>97.274052353506306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2517115.84</v>
      </c>
      <c r="E239" s="104">
        <f t="shared" si="43"/>
        <v>2448500.58</v>
      </c>
      <c r="F239" s="93">
        <f t="shared" si="1"/>
        <v>97.274052353506306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172535.84</v>
      </c>
      <c r="E240" s="247">
        <v>2260964.7400000002</v>
      </c>
      <c r="F240" s="93">
        <f t="shared" si="1"/>
        <v>1310.4319311280485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2344580</v>
      </c>
      <c r="E241" s="247">
        <v>187535.84</v>
      </c>
      <c r="F241" s="93">
        <f t="shared" si="1"/>
        <v>7.9986965682552951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31673.15</v>
      </c>
      <c r="E245" s="104">
        <f t="shared" si="45"/>
        <v>20253.37</v>
      </c>
      <c r="F245" s="93">
        <f t="shared" si="1"/>
        <v>63.9449186456036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31673.15</v>
      </c>
      <c r="E246" s="104">
        <f t="shared" si="46"/>
        <v>20253.37</v>
      </c>
      <c r="F246" s="93">
        <f t="shared" si="1"/>
        <v>63.9449186456036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31673.15</v>
      </c>
      <c r="E247" s="247">
        <v>20253.37</v>
      </c>
      <c r="F247" s="93">
        <f t="shared" si="1"/>
        <v>63.9449186456036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8125.43</v>
      </c>
      <c r="E255" s="247">
        <v>11013.75</v>
      </c>
      <c r="F255" s="93">
        <f t="shared" si="1"/>
        <v>135.54667260686512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20464.7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20464.7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8125.43</v>
      </c>
      <c r="E264" s="247">
        <v>3328.58</v>
      </c>
      <c r="F264" s="93">
        <f t="shared" si="50"/>
        <v>40.964970469255164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10383.68</v>
      </c>
      <c r="E268" s="247">
        <v>391.61</v>
      </c>
      <c r="F268" s="93">
        <f t="shared" si="50"/>
        <v>3.7713989645289532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4588.8900000000003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79678.22</v>
      </c>
      <c r="E288" s="247">
        <v>81712.81</v>
      </c>
      <c r="F288" s="93">
        <f t="shared" si="50"/>
        <v>102.55350834895658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262:E322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937921.61</v>
      </c>
      <c r="E114" s="81">
        <f t="shared" si="22"/>
        <v>1126683.58</v>
      </c>
      <c r="F114" s="63">
        <f t="shared" si="1"/>
        <v>120.12555932046389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930030.99</v>
      </c>
      <c r="E115" s="81">
        <f t="shared" si="23"/>
        <v>1117492.58</v>
      </c>
      <c r="F115" s="63">
        <f t="shared" si="1"/>
        <v>120.15648854883858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930030.99</v>
      </c>
      <c r="E117" s="249">
        <v>1117492.58</v>
      </c>
      <c r="F117" s="63">
        <f t="shared" si="1"/>
        <v>120.15648854883858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7890.62</v>
      </c>
      <c r="E126" s="249">
        <v>9191</v>
      </c>
      <c r="F126" s="63">
        <f t="shared" si="1"/>
        <v>116.48007380915568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937921.61</v>
      </c>
      <c r="E141" s="106">
        <f t="shared" si="28"/>
        <v>1126683.58</v>
      </c>
      <c r="F141" s="82">
        <f t="shared" si="1"/>
        <v>120.12555932046389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1162542.23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1162542.23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1162542.23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1162542.23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79678.22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1129042.75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1096913.05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918766.48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175124.52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2379.4499999999998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32129.7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1127008.1600000001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1094878.4600000002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918838.17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170891.44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641.25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4507.6000000000004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32129.7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81712.809999999823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81712.81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81712.81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cp:lastModifiedBy>
  <cp:lastPrinted>2024-09-24T08:26:57Z</cp:lastPrinted>
  <dcterms:created xsi:type="dcterms:W3CDTF">2022-04-01T05:14:30Z</dcterms:created>
  <dcterms:modified xsi:type="dcterms:W3CDTF">2025-02-04T08:16:39Z</dcterms:modified>
</cp:coreProperties>
</file>