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orisnik\Downloads\staronabava\"/>
    </mc:Choice>
  </mc:AlternateContent>
  <xr:revisionPtr revIDLastSave="0" documentId="8_{96573E51-C28F-472B-A134-004BC4B427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1" i="1" l="1"/>
  <c r="I95" i="1"/>
  <c r="I99" i="1"/>
  <c r="I103" i="1"/>
  <c r="I77" i="1"/>
  <c r="I81" i="1"/>
  <c r="I76" i="1"/>
  <c r="I59" i="1"/>
  <c r="I63" i="1"/>
  <c r="I67" i="1"/>
  <c r="I71" i="1"/>
  <c r="I50" i="1"/>
  <c r="I40" i="1"/>
  <c r="I44" i="1"/>
  <c r="I29" i="1"/>
  <c r="I33" i="1"/>
  <c r="I28" i="1"/>
  <c r="I8" i="1"/>
  <c r="H88" i="1"/>
  <c r="I88" i="1" s="1"/>
  <c r="H89" i="1"/>
  <c r="I89" i="1" s="1"/>
  <c r="H90" i="1"/>
  <c r="I90" i="1" s="1"/>
  <c r="H91" i="1"/>
  <c r="H92" i="1"/>
  <c r="I92" i="1" s="1"/>
  <c r="H93" i="1"/>
  <c r="I93" i="1" s="1"/>
  <c r="H94" i="1"/>
  <c r="I94" i="1" s="1"/>
  <c r="H95" i="1"/>
  <c r="H96" i="1"/>
  <c r="I96" i="1" s="1"/>
  <c r="H97" i="1"/>
  <c r="I97" i="1" s="1"/>
  <c r="H98" i="1"/>
  <c r="I98" i="1" s="1"/>
  <c r="H99" i="1"/>
  <c r="H100" i="1"/>
  <c r="I100" i="1" s="1"/>
  <c r="H101" i="1"/>
  <c r="I101" i="1" s="1"/>
  <c r="H102" i="1"/>
  <c r="I102" i="1" s="1"/>
  <c r="H103" i="1"/>
  <c r="H104" i="1"/>
  <c r="I104" i="1" s="1"/>
  <c r="H105" i="1"/>
  <c r="I105" i="1" s="1"/>
  <c r="H87" i="1"/>
  <c r="I87" i="1" s="1"/>
  <c r="H77" i="1"/>
  <c r="H78" i="1"/>
  <c r="I78" i="1" s="1"/>
  <c r="H79" i="1"/>
  <c r="I79" i="1" s="1"/>
  <c r="H80" i="1"/>
  <c r="I80" i="1" s="1"/>
  <c r="H81" i="1"/>
  <c r="H82" i="1"/>
  <c r="I82" i="1" s="1"/>
  <c r="H83" i="1"/>
  <c r="I83" i="1" s="1"/>
  <c r="H84" i="1"/>
  <c r="I84" i="1" s="1"/>
  <c r="H76" i="1"/>
  <c r="H56" i="1"/>
  <c r="I56" i="1" s="1"/>
  <c r="H57" i="1"/>
  <c r="I57" i="1" s="1"/>
  <c r="H58" i="1"/>
  <c r="I58" i="1" s="1"/>
  <c r="H59" i="1"/>
  <c r="H60" i="1"/>
  <c r="I60" i="1" s="1"/>
  <c r="H61" i="1"/>
  <c r="I61" i="1" s="1"/>
  <c r="H62" i="1"/>
  <c r="I62" i="1" s="1"/>
  <c r="H63" i="1"/>
  <c r="H64" i="1"/>
  <c r="I64" i="1" s="1"/>
  <c r="H65" i="1"/>
  <c r="I65" i="1" s="1"/>
  <c r="H66" i="1"/>
  <c r="I66" i="1" s="1"/>
  <c r="H67" i="1"/>
  <c r="H68" i="1"/>
  <c r="I68" i="1" s="1"/>
  <c r="H69" i="1"/>
  <c r="I69" i="1" s="1"/>
  <c r="H70" i="1"/>
  <c r="I70" i="1" s="1"/>
  <c r="H71" i="1"/>
  <c r="H72" i="1"/>
  <c r="I72" i="1" s="1"/>
  <c r="H73" i="1"/>
  <c r="I73" i="1" s="1"/>
  <c r="H55" i="1"/>
  <c r="I55" i="1" s="1"/>
  <c r="H50" i="1"/>
  <c r="H51" i="1"/>
  <c r="I51" i="1" s="1"/>
  <c r="H52" i="1"/>
  <c r="I52" i="1" s="1"/>
  <c r="H49" i="1"/>
  <c r="I49" i="1" s="1"/>
  <c r="H40" i="1"/>
  <c r="H41" i="1"/>
  <c r="I41" i="1" s="1"/>
  <c r="H42" i="1"/>
  <c r="I42" i="1" s="1"/>
  <c r="H43" i="1"/>
  <c r="I43" i="1" s="1"/>
  <c r="H44" i="1"/>
  <c r="H45" i="1"/>
  <c r="I45" i="1" s="1"/>
  <c r="H46" i="1"/>
  <c r="I46" i="1" s="1"/>
  <c r="H39" i="1"/>
  <c r="I39" i="1" s="1"/>
  <c r="H29" i="1"/>
  <c r="H30" i="1"/>
  <c r="I30" i="1" s="1"/>
  <c r="H31" i="1"/>
  <c r="I31" i="1" s="1"/>
  <c r="H32" i="1"/>
  <c r="I32" i="1" s="1"/>
  <c r="H33" i="1"/>
  <c r="H34" i="1"/>
  <c r="I34" i="1" s="1"/>
  <c r="H35" i="1"/>
  <c r="I35" i="1" s="1"/>
  <c r="H36" i="1"/>
  <c r="I36" i="1" s="1"/>
  <c r="H28" i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14" i="1"/>
  <c r="I14" i="1" s="1"/>
  <c r="H15" i="1"/>
  <c r="I15" i="1" s="1"/>
  <c r="H16" i="1"/>
  <c r="I16" i="1" s="1"/>
  <c r="H13" i="1"/>
  <c r="I13" i="1" s="1"/>
  <c r="H6" i="1"/>
  <c r="I6" i="1" s="1"/>
  <c r="H7" i="1"/>
  <c r="I7" i="1" s="1"/>
  <c r="H8" i="1"/>
  <c r="H9" i="1"/>
  <c r="I9" i="1" s="1"/>
  <c r="H10" i="1"/>
  <c r="I10" i="1" s="1"/>
  <c r="H5" i="1"/>
  <c r="I5" i="1" s="1"/>
  <c r="N50" i="1" l="1"/>
  <c r="N51" i="1"/>
  <c r="N52" i="1"/>
  <c r="N49" i="1"/>
  <c r="L52" i="1"/>
  <c r="M52" i="1" l="1"/>
  <c r="N76" i="1"/>
  <c r="N88" i="1" l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87" i="1"/>
  <c r="M88" i="1"/>
  <c r="M89" i="1"/>
  <c r="M90" i="1"/>
  <c r="L91" i="1"/>
  <c r="M92" i="1"/>
  <c r="M93" i="1"/>
  <c r="L94" i="1"/>
  <c r="L95" i="1"/>
  <c r="M96" i="1"/>
  <c r="M97" i="1"/>
  <c r="M98" i="1"/>
  <c r="L99" i="1"/>
  <c r="M100" i="1"/>
  <c r="M101" i="1"/>
  <c r="L102" i="1"/>
  <c r="L103" i="1"/>
  <c r="M104" i="1"/>
  <c r="M105" i="1"/>
  <c r="L87" i="1"/>
  <c r="N77" i="1"/>
  <c r="N79" i="1"/>
  <c r="N80" i="1"/>
  <c r="N81" i="1"/>
  <c r="N82" i="1"/>
  <c r="N83" i="1"/>
  <c r="N84" i="1"/>
  <c r="N78" i="1"/>
  <c r="M78" i="1"/>
  <c r="M79" i="1"/>
  <c r="M80" i="1"/>
  <c r="L81" i="1"/>
  <c r="M82" i="1"/>
  <c r="M83" i="1"/>
  <c r="M84" i="1"/>
  <c r="L77" i="1"/>
  <c r="M76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55" i="1"/>
  <c r="L56" i="1"/>
  <c r="M57" i="1"/>
  <c r="L58" i="1"/>
  <c r="M59" i="1"/>
  <c r="L60" i="1"/>
  <c r="M61" i="1"/>
  <c r="L62" i="1"/>
  <c r="M63" i="1"/>
  <c r="L64" i="1"/>
  <c r="M65" i="1"/>
  <c r="L66" i="1"/>
  <c r="M67" i="1"/>
  <c r="L68" i="1"/>
  <c r="M69" i="1"/>
  <c r="L70" i="1"/>
  <c r="M71" i="1"/>
  <c r="L72" i="1"/>
  <c r="M73" i="1"/>
  <c r="M55" i="1"/>
  <c r="N53" i="1"/>
  <c r="N40" i="1"/>
  <c r="N41" i="1"/>
  <c r="N42" i="1"/>
  <c r="N43" i="1"/>
  <c r="N44" i="1"/>
  <c r="N45" i="1"/>
  <c r="N46" i="1"/>
  <c r="N39" i="1"/>
  <c r="L40" i="1"/>
  <c r="M41" i="1"/>
  <c r="M42" i="1"/>
  <c r="L43" i="1"/>
  <c r="L44" i="1"/>
  <c r="M45" i="1"/>
  <c r="M46" i="1"/>
  <c r="M39" i="1"/>
  <c r="N29" i="1"/>
  <c r="N30" i="1"/>
  <c r="N31" i="1"/>
  <c r="N32" i="1"/>
  <c r="N33" i="1"/>
  <c r="N34" i="1"/>
  <c r="N35" i="1"/>
  <c r="N36" i="1"/>
  <c r="N28" i="1"/>
  <c r="L29" i="1"/>
  <c r="L30" i="1"/>
  <c r="L31" i="1"/>
  <c r="L32" i="1"/>
  <c r="L33" i="1"/>
  <c r="L34" i="1"/>
  <c r="L35" i="1"/>
  <c r="L36" i="1"/>
  <c r="M28" i="1"/>
  <c r="N14" i="1"/>
  <c r="N15" i="1"/>
  <c r="N16" i="1"/>
  <c r="N17" i="1"/>
  <c r="N18" i="1"/>
  <c r="N19" i="1"/>
  <c r="N20" i="1"/>
  <c r="N21" i="1"/>
  <c r="N22" i="1"/>
  <c r="N23" i="1"/>
  <c r="N24" i="1"/>
  <c r="N25" i="1"/>
  <c r="N13" i="1"/>
  <c r="L6" i="1"/>
  <c r="L7" i="1"/>
  <c r="M8" i="1"/>
  <c r="L9" i="1"/>
  <c r="L10" i="1"/>
  <c r="M5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L15" i="1"/>
  <c r="N6" i="1"/>
  <c r="N7" i="1"/>
  <c r="N8" i="1"/>
  <c r="N9" i="1"/>
  <c r="N10" i="1"/>
  <c r="N5" i="1"/>
  <c r="L51" i="1" l="1"/>
  <c r="M51" i="1"/>
  <c r="L50" i="1"/>
  <c r="M50" i="1"/>
  <c r="L49" i="1"/>
  <c r="M49" i="1"/>
  <c r="L67" i="1"/>
  <c r="L78" i="1"/>
  <c r="L59" i="1"/>
  <c r="L23" i="1"/>
  <c r="L71" i="1"/>
  <c r="L63" i="1"/>
  <c r="N74" i="1"/>
  <c r="M60" i="1"/>
  <c r="L82" i="1"/>
  <c r="M103" i="1"/>
  <c r="L69" i="1"/>
  <c r="L61" i="1"/>
  <c r="M72" i="1"/>
  <c r="M56" i="1"/>
  <c r="N85" i="1"/>
  <c r="M99" i="1"/>
  <c r="M68" i="1"/>
  <c r="M87" i="1"/>
  <c r="M95" i="1"/>
  <c r="L18" i="1"/>
  <c r="N37" i="1"/>
  <c r="L73" i="1"/>
  <c r="L65" i="1"/>
  <c r="L57" i="1"/>
  <c r="M64" i="1"/>
  <c r="L84" i="1"/>
  <c r="M91" i="1"/>
  <c r="L98" i="1"/>
  <c r="L90" i="1"/>
  <c r="N11" i="1"/>
  <c r="L17" i="1"/>
  <c r="N26" i="1"/>
  <c r="M44" i="1"/>
  <c r="L76" i="1"/>
  <c r="L83" i="1"/>
  <c r="L80" i="1"/>
  <c r="M81" i="1"/>
  <c r="M77" i="1"/>
  <c r="L105" i="1"/>
  <c r="L101" i="1"/>
  <c r="L97" i="1"/>
  <c r="L93" i="1"/>
  <c r="L89" i="1"/>
  <c r="N106" i="1"/>
  <c r="M102" i="1"/>
  <c r="M94" i="1"/>
  <c r="M40" i="1"/>
  <c r="M70" i="1"/>
  <c r="M66" i="1"/>
  <c r="M62" i="1"/>
  <c r="M58" i="1"/>
  <c r="L104" i="1"/>
  <c r="L100" i="1"/>
  <c r="L96" i="1"/>
  <c r="L92" i="1"/>
  <c r="L88" i="1"/>
  <c r="L19" i="1"/>
  <c r="N47" i="1"/>
  <c r="L55" i="1"/>
  <c r="L79" i="1"/>
  <c r="L46" i="1"/>
  <c r="M6" i="1"/>
  <c r="L13" i="1"/>
  <c r="L21" i="1"/>
  <c r="L42" i="1"/>
  <c r="L22" i="1"/>
  <c r="L25" i="1"/>
  <c r="L14" i="1"/>
  <c r="L39" i="1"/>
  <c r="M30" i="1"/>
  <c r="M26" i="1"/>
  <c r="L28" i="1"/>
  <c r="L37" i="1" s="1"/>
  <c r="M33" i="1"/>
  <c r="L45" i="1"/>
  <c r="L41" i="1"/>
  <c r="M43" i="1"/>
  <c r="L5" i="1"/>
  <c r="M34" i="1"/>
  <c r="M36" i="1"/>
  <c r="M32" i="1"/>
  <c r="M29" i="1"/>
  <c r="L24" i="1"/>
  <c r="L20" i="1"/>
  <c r="L16" i="1"/>
  <c r="M35" i="1"/>
  <c r="M31" i="1"/>
  <c r="M9" i="1"/>
  <c r="M10" i="1"/>
  <c r="L8" i="1"/>
  <c r="M7" i="1"/>
  <c r="L53" i="1" l="1"/>
  <c r="M85" i="1"/>
  <c r="M53" i="1"/>
  <c r="M106" i="1"/>
  <c r="M11" i="1"/>
  <c r="L106" i="1"/>
  <c r="L74" i="1"/>
  <c r="N107" i="1"/>
  <c r="M37" i="1"/>
  <c r="M74" i="1"/>
  <c r="M47" i="1"/>
  <c r="L26" i="1"/>
  <c r="L47" i="1"/>
  <c r="L85" i="1"/>
  <c r="L11" i="1"/>
  <c r="M107" i="1" l="1"/>
  <c r="L107" i="1"/>
</calcChain>
</file>

<file path=xl/sharedStrings.xml><?xml version="1.0" encoding="utf-8"?>
<sst xmlns="http://schemas.openxmlformats.org/spreadsheetml/2006/main" count="406" uniqueCount="183">
  <si>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</si>
  <si>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</si>
  <si>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</si>
  <si>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</si>
  <si>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</si>
  <si>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</si>
  <si>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</si>
  <si>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Jedinična cijena bez PDV-a</t>
  </si>
  <si>
    <t>PDV</t>
  </si>
  <si>
    <t>Jedinična cijena s PDV-om</t>
  </si>
  <si>
    <t>Količina (kom)</t>
  </si>
  <si>
    <t>Ukupna cijena bez PDV-a</t>
  </si>
  <si>
    <t>Ukupna cijena s PDV-om</t>
  </si>
  <si>
    <t>Popis udžbenika za narudžbu za školsku godinu 2021./2022.</t>
  </si>
  <si>
    <t>OSNOVNA ŠKOLA ZLATAR BISTRICA</t>
  </si>
  <si>
    <t>1.RAZRED</t>
  </si>
  <si>
    <t>MOJI TRAGOVI 1 (PRVI TRAG, TRAG U RIJEČI, TRAG U PRIČI) : radna početnica za 1. razred osnovne škole 1., 2. i 3. dio</t>
  </si>
  <si>
    <t>Vesna Budinski, Martina Kolar Billege, Gordana Ivančić, Vlatka Mijić, Nevenka Puh Malogorski</t>
  </si>
  <si>
    <t>radni udžbenik</t>
  </si>
  <si>
    <t>PROFIL KLETT</t>
  </si>
  <si>
    <t>GUT GEMACHT! 1 : udžbenik njemačkoga jezika s dodatnim digitalnim sadržajima u prvome razredu osnovne škole, 1. godina učenja, prvi strani jezik</t>
  </si>
  <si>
    <t>Lea Jambrek Topić, Elizabeta Šnajder</t>
  </si>
  <si>
    <t>ŠK</t>
  </si>
  <si>
    <t>SUPER MATEMATIKA ZA PRAVE TRAGAČE 1 : radni udžbenik za 1. razred osnovne škole 1. dio</t>
  </si>
  <si>
    <t>Marijana Martić, Gordana Ivančić, Lorena Kuvačić Roje, Esma Sarajčev, Dubravka Tkalčec</t>
  </si>
  <si>
    <t>SUPER MATEMATIKA ZA PRAVE TRAGAČE 1 : radni udžbenik za 1. razred osnovne škole 2. dio</t>
  </si>
  <si>
    <t>POGLED U SVIJET 1 TRAGOM PRIRODE I DRUŠTVA : radni udžbenik za 1. razred osnovne škole</t>
  </si>
  <si>
    <t>Sanja Škreblin, Nataša Svoboda Arnautov, Sanja Basta</t>
  </si>
  <si>
    <t>Josip Šimunović, Tihana Petković, Suzana Lipovac</t>
  </si>
  <si>
    <t>udžbenik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</si>
  <si>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</si>
  <si>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</si>
  <si>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Školska knjiga</t>
  </si>
  <si>
    <t>2.RAZRED</t>
  </si>
  <si>
    <t>ŠKRINJICA SLOVA I RIJEČI 2, PRVI DIO : integrirani radni udžbenik iz hrvatskoga jezika za drugi razred osnovne škole</t>
  </si>
  <si>
    <t>Dubravka Težak, Marina Gabelica, Vesna Marjanović, Andrea Škribulja Horvat</t>
  </si>
  <si>
    <t>Alfa</t>
  </si>
  <si>
    <t>ŠKRINJICA SLOVA I RIJEČI 2, DRUGI DIO : integrirani radni udžbenik iz hrvatskoga jezika za drugi razred osnovne škole</t>
  </si>
  <si>
    <t>Jenny Dooley</t>
  </si>
  <si>
    <t>ALFA</t>
  </si>
  <si>
    <t>Profil Klett</t>
  </si>
  <si>
    <t>GUT GEMACHT! 2 : udžbenik njemačkog jezika s dodatnim digitalnim sadržajima u drugom razredu osnovne škole, 2. godina učenja</t>
  </si>
  <si>
    <t>OTKRIVAMO MATEMATIKU 2, PRVI DIO : radni udžbenik iz matematike za drugi razred osnovne škole</t>
  </si>
  <si>
    <t>Dubravka Glasnović Gracin, Gabriela Žokalj, Tanja Soucie</t>
  </si>
  <si>
    <t>OTKRIVAMO MATEMATIKU 2, DRUGI DIO : radni udžbenik iz matematike za drugi razred osnovne škole</t>
  </si>
  <si>
    <t>PRIRODA, DRUŠTVO I JA 2 : radni udžbenik iz prirode i društva za drugi razred osnovne škole</t>
  </si>
  <si>
    <t>Mila Bulić, Gordana Kralj, Lidija Križanić, Karmen Hlad, Andreja Kovač, Andreja Kosorčić</t>
  </si>
  <si>
    <t>E-SVIJET 2 : radni udžbenik informatike s dodatnim digitalnim sadržajima u drugom razredu osnovne škole</t>
  </si>
  <si>
    <t>Josipa Blagus, Nataša Ljubić Klemše, Ana Flisar Odorčić, Ivana Ružić, Nikola Mihočka</t>
  </si>
  <si>
    <t>U PRIJATELJSTVU S BOGOM : udžbenik za katolički vjeronauk drugoga razreda osnovne škole</t>
  </si>
  <si>
    <t>Glas Koncila</t>
  </si>
  <si>
    <t>ŠKRINJICA SLOVA I RIJEČI 2, PRVI DIO : integrirani radni udžbenik iz hrvatskoga jezika za drugi razred osnovne škole (za učenike kojima je određen primjereni program osnovnog odgoja i obrazovanja)</t>
  </si>
  <si>
    <t>ŠKRINJICA SLOVA I RIJEČI 2, DRUGI DIO : integrirani radni udžbenik iz hrvatskoga jezika za drugi razred osnovne škole (za učenike kojima je određen primjereni program osnovnog odgoja i obrazovanja)</t>
  </si>
  <si>
    <t>OTKRIVAMO MATEMATIKU 2, PRVI DIO : radni udžbenik iz matematike za drugi razred osnovne škole (za učenike kojima je određen primjereni program osnovnog odgoja i obrazovanja)</t>
  </si>
  <si>
    <t>OTKRIVAMO MATEMATIKU 2, DRUGI DIO : radni udžbenik iz matematike za drugi razred osnovne škole (za učenike kojima je određen primjereni program osnovnog odgoja i obrazovanja)</t>
  </si>
  <si>
    <t>PRIRODA, DRUŠTVO I JA 2 : radni udžbenik iz prirode i društva za drugi razred osnovne škole (za učenike kojima je određen primjereni program osnovnog odgoja i obrazovanja)</t>
  </si>
  <si>
    <t>3.RAZRED</t>
  </si>
  <si>
    <t>TRAG U PRIČI 3 : radni udžbenik hrvatskoga jezika za 3. razred osnovne škole, 1. dio</t>
  </si>
  <si>
    <t>TRAG U PRIČI 3 : radni udžbenik hrvatskoga jezika za 3. razred osnovne škole, 2. dio</t>
  </si>
  <si>
    <t>GUT GEMACHT! 3 : udžbenik njemačkog jezika s dodatnim digitalnim sadržajima u trećem razredu osnovne škole, 3. godina učenja</t>
  </si>
  <si>
    <t>SUPER MATEMATIKA ZA PRAVE TRAGAČE 3 : radni udžbenik za 3. razred osnovne škole, 1. dio</t>
  </si>
  <si>
    <t>Marijana Martić, Gordana Ivančić, Lorena Kuvačić Roje, Dubravka Tkalčec, Željana Lažeta</t>
  </si>
  <si>
    <t>SUPER MATEMATIKA ZA PRAVE TRAGAČE 3 : radni udžbenik za 3. razred osnovne škole, 2. dio</t>
  </si>
  <si>
    <t>POGLED U SVIJET 3, TRAGOM PRIRODE I DRUŠTVA : radni udžbenik za 3. razred osnovne škole, 1. dio</t>
  </si>
  <si>
    <t>Nataša Svoboda Arnautov, Sanja Škreblin, Sanja Basta, Maja Jelić Kolar</t>
  </si>
  <si>
    <t>POGLED U SVIJET 3, TRAGOM PRIRODE I DRUŠTVA : radni udžbenik za 3. razred osnovne škole, 2. dio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</si>
  <si>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</si>
  <si>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</si>
  <si>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</si>
  <si>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</si>
  <si>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4.RAZRED</t>
  </si>
  <si>
    <t>ZLATNA VRATA 4 : integrirani radni udžbenik hrvatskoga jezika u četvrtom razredu osnovne škole, 1. i 2. dio s dodatnim digitalnim sadržajima</t>
  </si>
  <si>
    <t>Sonja Ivić, Marija Krmpotić</t>
  </si>
  <si>
    <t>TIPTOES 4 : radni udžbenik engleskog jezika u četvrtom razredu osnovne škole, 4. godina učenja s dodatnim digitalnim sadržajima</t>
  </si>
  <si>
    <t>Anita Žepina, Suzana Anić Antić, Suzana Ban</t>
  </si>
  <si>
    <t>GUT GEMACHT! 4 : radni udžbenik njemačkog jezika u četvrtom razredu osnovne škole, 4. godina učenja s dodatnim digitalnim sadržajima</t>
  </si>
  <si>
    <t>MOJ SRETNI BROJ 4 : udžbenik matematike u četvrtom razredu osnovne škole s dodatnim digitalnim sadržajima</t>
  </si>
  <si>
    <t>Sanja Jakovljević Rogić, Dubravka Miklec, Graciella Prtajin</t>
  </si>
  <si>
    <t>ISTRAŽUJEMO NAŠ SVIJET 4 : udžbenik prirode i društva u četvrtom razredu osnovne škole s dodatnim digitalnim sadržajima</t>
  </si>
  <si>
    <t>Tamara Kisovar Ivanda, Alena Letina, Zdenko Braičić</t>
  </si>
  <si>
    <t>ALLEGRO 4 : udžbenik glazbene kulture u četvrtom razredu osnovne škole s dodatnim digitalnim sadržajima</t>
  </si>
  <si>
    <t>Natalija Banov, Davor Brđanović, Sandra Frančišković, Sandra Ivančić, Eva Kirchmayer Bilić, Alenka Martinović, Darko Novosel, Tomislav Pehar</t>
  </si>
  <si>
    <t>DAROVI VJERE I ZAJEDNIŠTVA : udžbenik za katolički vjeronauk četvrtoga razreda osnovne škole</t>
  </si>
  <si>
    <t>Ivica Pažin, Ante Pavlović</t>
  </si>
  <si>
    <t>E-SVIJET 4 : radni udžbenik informatike s dodatnim digitalnim sadržajima u četvrtom razredu osnovne škole</t>
  </si>
  <si>
    <t>Josipa Blagus, Nataša Ljubić Klemše, Ivana Ružić, Mario Stančić</t>
  </si>
  <si>
    <t>4.</t>
  </si>
  <si>
    <t>5.RAZRED</t>
  </si>
  <si>
    <t>RIGHT ON! 1 : udžbenik iz engleskog jezika za 5. razred osnovne škole, 5. godina učenja</t>
  </si>
  <si>
    <t>GUT GEMACHT! 5 : udžbenik njemačkoga jezika s dodatnim digitalnim sadržajima u petome razredu osnovne škole, 5. godina učenja</t>
  </si>
  <si>
    <t>Jasmina Troha, Ivana Valjak Ilić</t>
  </si>
  <si>
    <t>Gordana Paić, Željko Bošnjak, Boris Čulina, Niko Grgić</t>
  </si>
  <si>
    <t>Marijana Bastić, Valerija Begić, Ana Bakarić, Bernarda Kralj Golub</t>
  </si>
  <si>
    <t>Danijel Orešić, Igor Tišma, Ružica Vuk, Alenka Bujan</t>
  </si>
  <si>
    <t>Miroslav Huzjak</t>
  </si>
  <si>
    <t>Magdalena Babić, Nikolina Bubica, Stanko Leko, Zoran Dimovski, Mario Stančić, Ivana Ružić, Nikola Mihočka, Branko Vejnović</t>
  </si>
  <si>
    <t>Mirjana Novak, Barbara Sipina</t>
  </si>
  <si>
    <t>MATEMATIČKI IZAZOVI 5 : radni udžbenik sa zadatcima za vježbanje iz matematike za peti razred osnovne škole (za učenike kojima je određen primjereni program osnovnog odgoja i obrazovanja)</t>
  </si>
  <si>
    <t>6.RAZRED</t>
  </si>
  <si>
    <t>HRVATSKA ČITANKA 6 : hrvatski jezik - čitanka za 6. razred osnovne škole</t>
  </si>
  <si>
    <t>Mirjana Jukić, Slavica Kovač, Iverka Kraševac, Dubravka Težak, Martina Tunuković, Martina Valec-Rebić</t>
  </si>
  <si>
    <t>Naklada Ljevak</t>
  </si>
  <si>
    <t>HRVATSKA KRIJESNICA 6 : udžbenik iz hrvatskoga jezika za 6. razred osnovne škole</t>
  </si>
  <si>
    <t>Slavica Kovač, Mirjana Jukić</t>
  </si>
  <si>
    <t>RIGHT ON! 2 : udžbenik iz engleskog jezika za 6. razred osnovne škole, 6. godina učenja</t>
  </si>
  <si>
    <t>GUT GEMACHT! 6 : udžbenik I RADNA BILJEŽNICA njemačkog jezika s dodatnim digitalnim sadržajima u šestom razredu osnovne škole, 6. godina učenja</t>
  </si>
  <si>
    <t>udžbenik i RB</t>
  </si>
  <si>
    <t>Branka Antunović Piton, Ariana Bogner Boroš, Predrag Brkić, Marjana Kuliš, Tibor Rodiger, Natalija Zvelf</t>
  </si>
  <si>
    <t>PRIRODA 6 : udžbenik iz prirode za šesti razred osnovne škole</t>
  </si>
  <si>
    <t>GEA 2 : udžbenik geografije s dodatnim digitalnim sadržajima u šestom razredu osnovne škole</t>
  </si>
  <si>
    <t>Danijel Orešić, Igor Tišma, Ružica Vuk, Alenka Bujan, Predrag Kralj</t>
  </si>
  <si>
    <t>KLIO 6 : udžbenik povijesti s dodatnim digitalnim sadržajem u šestom razredu osnovne škole</t>
  </si>
  <si>
    <t>Željko Brdal, Margita Madunić Kaniški, Toni Rajković</t>
  </si>
  <si>
    <t>ALLEGRO 6 : udžbenik glazbene kulture s dodatnim digitalnim sadržajima u šestom razredu osnovne škole</t>
  </si>
  <si>
    <t>MOJE BOJE 6 : udžbenik likovne kulture s dodatnim digitalnim sadržajima u šestom razredu osnovne škole</t>
  </si>
  <si>
    <t>Miroslav Huzjak, Kristina Horvat-Blažinović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</si>
  <si>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</si>
  <si>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</si>
  <si>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#MOJPORTAL6 : udžbenik informatike s dodatnim digitalnim sadržajima u šestom razredu osnovne škole</t>
  </si>
  <si>
    <t>BIRAM SLOBODU : udžbenik za katolički vjeronauk šestoga razreda osnovne škole</t>
  </si>
  <si>
    <t>PRIRODA 6 : radni udžbenik iz prirode za šesti razred osnovne škole (za učenike kojima je određen primjereni program osnovnog odgoja i obrazovanja)</t>
  </si>
  <si>
    <t>6.</t>
  </si>
  <si>
    <t>MOJA ZEMLJA 2 : udžbenik iz geografije za šesti razred osnovne škole (za učenike kojima je određen primjereni program osnovnog odgoja i obrazovanja)</t>
  </si>
  <si>
    <t>Ivan Gambiroža, Josip Jukić, Dinko Marin, Ana Mesić</t>
  </si>
  <si>
    <t>MOJA NAJDRAŽA POVIJEST 6 : udžbenik za Povijest za 6. razred osnovne škole</t>
  </si>
  <si>
    <t>Daniela Jugo Superina, Nera Malbaša Kovačić</t>
  </si>
  <si>
    <t>Alka script</t>
  </si>
  <si>
    <t>HRVATSKA ČITANKA 6 : radni udžbenik za dopunski i individualizirani rad iz hrvatskog jezika za 6. razred osnovne škole</t>
  </si>
  <si>
    <t>Vesna Dunatov, Anita Petrić, Marija Čelan-Mijić, Ivana Šabić</t>
  </si>
  <si>
    <t>HRVATSKA KRIJESNICA 6 : radni udžbenik za dopunski i individualizirani rad iz hrvatskog jezika za 6. razred osnovne škole</t>
  </si>
  <si>
    <t>MATEMATIKA 6 : udžbenik matematike s dodatnim digitalnim sadržajima u šestom razredu osnovne škole sa zadatcima za rješavanje, 1. dio</t>
  </si>
  <si>
    <t>MATEMATIKA 6 : udžbenik matematike s dodatnim digitalnim sadržajima u šestom razredu osnovne škole sa zadatcima za rješavanje, 2. dio</t>
  </si>
  <si>
    <t>7.RAZRED</t>
  </si>
  <si>
    <t>RIGHT ON! 3 : udžbenik iz engleskog jezika za sedmi razred osnovne škole (sedma godina učenja)</t>
  </si>
  <si>
    <t>GUT GEMACHT! 7 : udžbenik I RADNA BILJEŽICA njemačkog jezika s dodatnim digitalnim sadržajima u sedmom razredu osnovne škole, 7. godina učenja</t>
  </si>
  <si>
    <t>Josip Periš, Marina Šimić, Ivana Perčić</t>
  </si>
  <si>
    <t>MOJA ZEMLJA 3 : udžbenik iz geografije za sedmi razred osnovne škole</t>
  </si>
  <si>
    <t>Ante Kožul, Silvija Krpes, Krunoslav Samardžić, Milan Vukelić</t>
  </si>
  <si>
    <t>7.</t>
  </si>
  <si>
    <t>HRVATSKA ČITANKA 7 : radni udžbenik za dopunski i individualizirani rad iz hrvatskog jezika za 7. razred osnovne škole</t>
  </si>
  <si>
    <t>HRVATSKA KRIJESNICA 7 : radni udžbenik za dopunski i individualizirani rad iz hrvatskog jezika za 7. razred osnovne škole</t>
  </si>
  <si>
    <t>MOJA NAJDRAŽA BIOLOGIJA 7 : udžbenik za Biologiju za 7. razred osnovne škole</t>
  </si>
  <si>
    <t>Nataša Kletečki, Maj Novosel, Dijana Stubičar</t>
  </si>
  <si>
    <t>Nevenka Jakuš, Ivana Matić</t>
  </si>
  <si>
    <t>KEMIJA 7 : radni udžbenik iz kemije za sedmi razred osnovne škole (za učenike kojima je određen primjereni program osnovnog odgoja i obrazovanja)</t>
  </si>
  <si>
    <t>Mirela Mamić, Veronika Peradinović, Nikolina Ribarić</t>
  </si>
  <si>
    <t>MOJA NAJDRAŽA POVIJEST 7 : udžbenik za Povijest za 7. razred osnovne škole</t>
  </si>
  <si>
    <t>Dinko Benčić, Liljana Host</t>
  </si>
  <si>
    <t>8.RAZRED</t>
  </si>
  <si>
    <t>HRVATSKA ČITANKA 8 : Hrvatski jezik - čitanka za 8. razred osnovne škole</t>
  </si>
  <si>
    <t>8.</t>
  </si>
  <si>
    <t>HRVATSKA KRIJESNICA 8 : udžbenik iz hrvatskoga jezika za 8. razred osnovne škole</t>
  </si>
  <si>
    <t>FOOTSTEPS 4 : radni udžbenik engleskog jezika u osmom razredu osnovne škole, 8. godina učenja s dodatnim digitalnim sadržajima</t>
  </si>
  <si>
    <t>Ivana Marinić, Dora Božanić Malić, Olinka Breka, Ana Posnjak</t>
  </si>
  <si>
    <t>GUT GEMACHT! 8 : radni udžbenik njemačkog jezika u osmom razredu osnovne škole, 8. godina učenja s dodatnim digitalnim sadržajima</t>
  </si>
  <si>
    <t>Branka Antunović Piton, Ariana Bogner Boroš, Lahorka Havranek Bijuković, Predrag Brkić, Maja Karlo, Marjana Kuliš, Ivana Matić, Tibor Rodiger, Kristina Vučić</t>
  </si>
  <si>
    <t>POVIJEST 8 : udžbenik iz povijesti za osmi razred osnovne škole</t>
  </si>
  <si>
    <t>Ante Nazor, Nikica Barić, Ivan Brigović, Zaviša Kačić Alesić, Mira Racić, Zrinka Racić</t>
  </si>
  <si>
    <t>ALLEGRO 8 : 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</si>
  <si>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</si>
  <si>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MOJE BOJE 8 : udžbenik likovne kulture u osmom razredu osnovne škole s dodatnim digitalnim sadržajima</t>
  </si>
  <si>
    <t>SVIJET TEHNIKE 8 : udžbenik tehničke kulture u osmom razredu osnovne škole s dodatnim digitalnim sadržajima</t>
  </si>
  <si>
    <t>Marino Čikeš, Vladimir Delić, Ivica Kolarić, Dragan Stanojević, Paolo Zenzerović</t>
  </si>
  <si>
    <t>#MOJPORTAL8 : 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</si>
  <si>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</si>
  <si>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 : udžbenik za katolički vjeronauk osmoga razreda osnovne škole</t>
  </si>
  <si>
    <t>BIOLOGIJA 8 : udžbenik iz biologije za osmi razred osnovne škole</t>
  </si>
  <si>
    <t>Valerija Begić, Marijana Bastić, Julijana Madaj Prpić, Ana Bakarić</t>
  </si>
  <si>
    <t>OTKRIVAMO FIZIKU 8 : udžbenik fizike s dodatnim digitalnim sadržajima u osmom razredu osnovne škole</t>
  </si>
  <si>
    <t>Jasna Bagić Ljubičić, Sonja Prelovšek-Peroš, Branka Milotić</t>
  </si>
  <si>
    <t>KEMIJA 8 : udžbenik iz kemije za osmi razred osnovne škole</t>
  </si>
  <si>
    <t>Mirela Mamić, Draginja Mrvoš Sermek, Veronika Peradinović, Nikolina Ribarić</t>
  </si>
  <si>
    <t>GEA 4 : udžbenik geografije u osmom razredu osnovne škole s dodatnim digitalnim sadržajima</t>
  </si>
  <si>
    <t>BIOLOGIJA 8 : radni udžbenik iz biologije za osmi razred osnovne škole (za učenike kojima je određen primjereni program osnovnog odgoja i obrazovanja)</t>
  </si>
  <si>
    <t>KEMIJA 8 : radni udžbenik iz kemije za osmi razred osnovne škole (za učenike kojima je određen primjereni program osnovnog odgoja i obrazovanja)</t>
  </si>
  <si>
    <t>MATEMATIKA 8, I. DIO : udžbenik matematike u osmom razredu osnovne škole sa zadatcima za rješavanje s dodatnim digitalnim sadržajima</t>
  </si>
  <si>
    <t>MATEMATIKA 8,  II. DIO : udžbenik matematike u osmom razredu osnovne škole sa zadatcima za rješavanje s dodatnim digitalnim sadržajima</t>
  </si>
  <si>
    <t>UKUPNO</t>
  </si>
  <si>
    <t>SVEUKUPNO</t>
  </si>
  <si>
    <t>MOJA ZEMLJA 1 : udžbenik iz geografije za peti razred osnovne škole (za učenike kojima je određen primjereni program osnovnog odgoja i obrazovanja)</t>
  </si>
  <si>
    <t>FIZIKA 7 : udžbenik s radnom bilježnicom za 7. razred osnovne škole</t>
  </si>
  <si>
    <t>ALKA</t>
  </si>
  <si>
    <t>FIZIKA 8 : udžbenik s radnom bilježnicom  za 8.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</si>
</sst>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 applyNumberFormat="0" applyBorder="0" applyProtection="0"/>
  </cellStyleXfs>
  <cellXfs count="109">
    <xf numFmtId="0" fontId="0" fillId="0" borderId="0" xfId="0"/>
    <xf numFmtId="0" fontId="0" fillId="4" borderId="0" xfId="0" applyFill="1"/>
    <xf numFmtId="0" fontId="5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readingOrder="1"/>
    </xf>
    <xf numFmtId="0" fontId="3" fillId="5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horizontal="center" vertical="center" readingOrder="1"/>
    </xf>
    <xf numFmtId="4" fontId="3" fillId="5" borderId="1" xfId="0" applyNumberFormat="1" applyFont="1" applyFill="1" applyBorder="1" applyAlignment="1">
      <alignment horizontal="center" vertical="center" readingOrder="1"/>
    </xf>
    <xf numFmtId="0" fontId="6" fillId="4" borderId="1" xfId="0" applyFont="1" applyFill="1" applyBorder="1" applyAlignment="1">
      <alignment horizontal="center" vertical="center" readingOrder="1"/>
    </xf>
    <xf numFmtId="0" fontId="6" fillId="5" borderId="1" xfId="0" applyFont="1" applyFill="1" applyBorder="1" applyAlignment="1">
      <alignment horizontal="left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4" fontId="6" fillId="5" borderId="1" xfId="0" applyNumberFormat="1" applyFont="1" applyFill="1" applyBorder="1" applyAlignment="1">
      <alignment horizontal="center" vertical="center" readingOrder="1"/>
    </xf>
    <xf numFmtId="0" fontId="7" fillId="2" borderId="2" xfId="0" applyFont="1" applyFill="1" applyBorder="1" applyAlignment="1">
      <alignment horizontal="center" vertical="center" wrapText="1" readingOrder="1"/>
    </xf>
    <xf numFmtId="49" fontId="7" fillId="2" borderId="2" xfId="0" applyNumberFormat="1" applyFont="1" applyFill="1" applyBorder="1" applyAlignment="1">
      <alignment horizontal="center" vertical="center" wrapText="1" readingOrder="1"/>
    </xf>
    <xf numFmtId="4" fontId="7" fillId="2" borderId="2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center" vertical="center" wrapText="1" readingOrder="1"/>
    </xf>
    <xf numFmtId="4" fontId="7" fillId="2" borderId="4" xfId="0" applyNumberFormat="1" applyFont="1" applyFill="1" applyBorder="1" applyAlignment="1">
      <alignment horizontal="center" vertical="center" wrapText="1" readingOrder="1"/>
    </xf>
    <xf numFmtId="4" fontId="7" fillId="2" borderId="5" xfId="0" applyNumberFormat="1" applyFont="1" applyFill="1" applyBorder="1" applyAlignment="1">
      <alignment horizontal="center" vertical="center" wrapText="1" readingOrder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/>
    <xf numFmtId="4" fontId="5" fillId="0" borderId="1" xfId="0" applyNumberFormat="1" applyFont="1" applyBorder="1"/>
    <xf numFmtId="0" fontId="5" fillId="0" borderId="1" xfId="0" applyFont="1" applyBorder="1"/>
    <xf numFmtId="4" fontId="6" fillId="4" borderId="1" xfId="0" applyNumberFormat="1" applyFont="1" applyFill="1" applyBorder="1"/>
    <xf numFmtId="0" fontId="5" fillId="4" borderId="1" xfId="0" applyFont="1" applyFill="1" applyBorder="1"/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1" fontId="6" fillId="0" borderId="1" xfId="1" applyNumberFormat="1" applyFont="1" applyFill="1" applyBorder="1" applyAlignment="1">
      <alignment horizontal="center" vertical="center" readingOrder="1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5" borderId="1" xfId="0" applyFont="1" applyFill="1" applyBorder="1" applyAlignment="1" applyProtection="1">
      <alignment horizontal="left" vertical="center" wrapText="1" readingOrder="1"/>
      <protection locked="0"/>
    </xf>
    <xf numFmtId="1" fontId="6" fillId="4" borderId="1" xfId="1" applyNumberFormat="1" applyFont="1" applyFill="1" applyBorder="1" applyAlignment="1">
      <alignment horizontal="center" vertical="center" readingOrder="1"/>
    </xf>
    <xf numFmtId="0" fontId="6" fillId="5" borderId="1" xfId="1" applyFont="1" applyFill="1" applyBorder="1" applyAlignment="1">
      <alignment vertical="center" wrapText="1" readingOrder="1"/>
    </xf>
    <xf numFmtId="49" fontId="6" fillId="5" borderId="1" xfId="1" applyNumberFormat="1" applyFont="1" applyFill="1" applyBorder="1" applyAlignment="1">
      <alignment vertical="center" wrapText="1" readingOrder="1"/>
    </xf>
    <xf numFmtId="1" fontId="6" fillId="4" borderId="1" xfId="0" applyNumberFormat="1" applyFont="1" applyFill="1" applyBorder="1" applyAlignment="1">
      <alignment horizontal="center" vertical="center" readingOrder="1"/>
    </xf>
    <xf numFmtId="49" fontId="6" fillId="5" borderId="1" xfId="0" applyNumberFormat="1" applyFont="1" applyFill="1" applyBorder="1" applyAlignment="1">
      <alignment horizontal="left" vertical="center" wrapText="1" readingOrder="1"/>
    </xf>
    <xf numFmtId="49" fontId="6" fillId="5" borderId="1" xfId="0" applyNumberFormat="1" applyFont="1" applyFill="1" applyBorder="1" applyAlignment="1">
      <alignment horizontal="center" vertical="center" wrapText="1" readingOrder="1"/>
    </xf>
    <xf numFmtId="2" fontId="3" fillId="5" borderId="1" xfId="0" applyNumberFormat="1" applyFont="1" applyFill="1" applyBorder="1" applyAlignment="1">
      <alignment horizontal="center" vertical="center" wrapText="1" readingOrder="1"/>
    </xf>
    <xf numFmtId="2" fontId="3" fillId="5" borderId="1" xfId="0" applyNumberFormat="1" applyFont="1" applyFill="1" applyBorder="1" applyAlignment="1">
      <alignment horizontal="center" vertical="center" readingOrder="1"/>
    </xf>
    <xf numFmtId="1" fontId="3" fillId="4" borderId="1" xfId="0" applyNumberFormat="1" applyFont="1" applyFill="1" applyBorder="1" applyAlignment="1">
      <alignment horizontal="center" vertical="center" readingOrder="1"/>
    </xf>
    <xf numFmtId="1" fontId="3" fillId="4" borderId="1" xfId="0" applyNumberFormat="1" applyFont="1" applyFill="1" applyBorder="1" applyAlignment="1">
      <alignment horizontal="center" vertical="center" wrapText="1" readingOrder="1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 readingOrder="1"/>
      <protection locked="0"/>
    </xf>
    <xf numFmtId="0" fontId="3" fillId="3" borderId="6" xfId="0" applyFont="1" applyFill="1" applyBorder="1" applyAlignment="1" applyProtection="1">
      <alignment horizontal="left" vertical="center" wrapText="1" readingOrder="1"/>
      <protection locked="0"/>
    </xf>
    <xf numFmtId="0" fontId="3" fillId="3" borderId="6" xfId="0" applyFont="1" applyFill="1" applyBorder="1" applyAlignment="1" applyProtection="1">
      <alignment horizontal="center" vertical="center" wrapText="1" readingOrder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1" fontId="3" fillId="5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 applyProtection="1">
      <alignment horizontal="center" vertical="center" wrapText="1" readingOrder="1"/>
      <protection locked="0"/>
    </xf>
    <xf numFmtId="49" fontId="6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5" borderId="1" xfId="1" applyNumberFormat="1" applyFont="1" applyFill="1" applyBorder="1" applyAlignment="1">
      <alignment horizontal="center" vertical="center" wrapText="1" readingOrder="1"/>
    </xf>
    <xf numFmtId="4" fontId="6" fillId="5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 readingOrder="1"/>
    </xf>
    <xf numFmtId="0" fontId="6" fillId="5" borderId="1" xfId="1" applyFont="1" applyFill="1" applyBorder="1" applyAlignment="1">
      <alignment horizontal="center" vertical="center" wrapText="1" readingOrder="1"/>
    </xf>
    <xf numFmtId="4" fontId="9" fillId="0" borderId="1" xfId="0" applyNumberFormat="1" applyFont="1" applyBorder="1"/>
    <xf numFmtId="4" fontId="8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11" fillId="0" borderId="1" xfId="0" applyNumberFormat="1" applyFont="1" applyBorder="1"/>
    <xf numFmtId="4" fontId="9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1" fontId="3" fillId="0" borderId="1" xfId="1" applyNumberFormat="1" applyFont="1" applyFill="1" applyBorder="1" applyAlignment="1">
      <alignment horizontal="center" vertical="center" readingOrder="1"/>
    </xf>
    <xf numFmtId="0" fontId="12" fillId="0" borderId="1" xfId="0" applyFont="1" applyBorder="1" applyAlignment="1">
      <alignment horizontal="center" vertical="center" wrapText="1" readingOrder="1"/>
    </xf>
    <xf numFmtId="0" fontId="12" fillId="5" borderId="1" xfId="0" applyFont="1" applyFill="1" applyBorder="1" applyAlignment="1">
      <alignment horizontal="left" vertical="center" wrapText="1" readingOrder="1"/>
    </xf>
    <xf numFmtId="0" fontId="12" fillId="5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left"/>
    </xf>
    <xf numFmtId="0" fontId="8" fillId="4" borderId="7" xfId="0" applyFont="1" applyFill="1" applyBorder="1" applyAlignment="1">
      <alignment horizontal="right" vertical="center" readingOrder="1"/>
    </xf>
    <xf numFmtId="0" fontId="8" fillId="4" borderId="8" xfId="0" applyFont="1" applyFill="1" applyBorder="1" applyAlignment="1">
      <alignment horizontal="right" vertical="center" readingOrder="1"/>
    </xf>
    <xf numFmtId="0" fontId="8" fillId="4" borderId="9" xfId="0" applyFont="1" applyFill="1" applyBorder="1" applyAlignment="1">
      <alignment horizontal="right" vertical="center" readingOrder="1"/>
    </xf>
    <xf numFmtId="0" fontId="8" fillId="4" borderId="7" xfId="2" applyFont="1" applyFill="1" applyBorder="1" applyAlignment="1">
      <alignment horizontal="right" vertical="center" wrapText="1" readingOrder="1"/>
    </xf>
    <xf numFmtId="0" fontId="8" fillId="4" borderId="8" xfId="2" applyFont="1" applyFill="1" applyBorder="1" applyAlignment="1">
      <alignment horizontal="right" vertical="center" wrapText="1" readingOrder="1"/>
    </xf>
    <xf numFmtId="0" fontId="8" fillId="4" borderId="9" xfId="2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readingOrder="1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10" fillId="4" borderId="7" xfId="0" applyFont="1" applyFill="1" applyBorder="1" applyAlignment="1">
      <alignment horizontal="right" vertical="center" wrapText="1" readingOrder="1"/>
    </xf>
    <xf numFmtId="0" fontId="10" fillId="4" borderId="8" xfId="0" applyFont="1" applyFill="1" applyBorder="1" applyAlignment="1">
      <alignment horizontal="right" vertical="center" wrapText="1" readingOrder="1"/>
    </xf>
    <xf numFmtId="0" fontId="10" fillId="4" borderId="9" xfId="0" applyFont="1" applyFill="1" applyBorder="1" applyAlignment="1">
      <alignment horizontal="right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readingOrder="1"/>
    </xf>
    <xf numFmtId="0" fontId="6" fillId="4" borderId="1" xfId="0" applyFont="1" applyFill="1" applyBorder="1" applyAlignment="1">
      <alignment horizontal="center" vertical="center" wrapText="1" readingOrder="1"/>
    </xf>
    <xf numFmtId="1" fontId="10" fillId="4" borderId="7" xfId="0" applyNumberFormat="1" applyFont="1" applyFill="1" applyBorder="1" applyAlignment="1">
      <alignment horizontal="right" vertical="center" wrapText="1" readingOrder="1"/>
    </xf>
    <xf numFmtId="1" fontId="10" fillId="4" borderId="8" xfId="0" applyNumberFormat="1" applyFont="1" applyFill="1" applyBorder="1" applyAlignment="1">
      <alignment horizontal="right" vertical="center" wrapText="1" readingOrder="1"/>
    </xf>
    <xf numFmtId="1" fontId="10" fillId="4" borderId="9" xfId="0" applyNumberFormat="1" applyFont="1" applyFill="1" applyBorder="1" applyAlignment="1">
      <alignment horizontal="right" vertical="center" wrapText="1" readingOrder="1"/>
    </xf>
    <xf numFmtId="0" fontId="8" fillId="0" borderId="7" xfId="0" applyFont="1" applyFill="1" applyBorder="1" applyAlignment="1" applyProtection="1">
      <alignment horizontal="right" vertical="center" wrapText="1" readingOrder="1"/>
      <protection locked="0"/>
    </xf>
    <xf numFmtId="0" fontId="8" fillId="0" borderId="8" xfId="0" applyFont="1" applyFill="1" applyBorder="1" applyAlignment="1" applyProtection="1">
      <alignment horizontal="right" vertical="center" wrapText="1" readingOrder="1"/>
      <protection locked="0"/>
    </xf>
    <xf numFmtId="0" fontId="8" fillId="0" borderId="9" xfId="0" applyFont="1" applyFill="1" applyBorder="1" applyAlignment="1" applyProtection="1">
      <alignment horizontal="right" vertical="center" wrapText="1" readingOrder="1"/>
      <protection locked="0"/>
    </xf>
    <xf numFmtId="1" fontId="10" fillId="0" borderId="10" xfId="1" applyNumberFormat="1" applyFont="1" applyFill="1" applyBorder="1" applyAlignment="1">
      <alignment horizontal="right" vertical="center" readingOrder="1"/>
    </xf>
    <xf numFmtId="1" fontId="10" fillId="0" borderId="11" xfId="1" applyNumberFormat="1" applyFont="1" applyFill="1" applyBorder="1" applyAlignment="1">
      <alignment horizontal="right" vertical="center" readingOrder="1"/>
    </xf>
    <xf numFmtId="0" fontId="9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 readingOrder="1"/>
    </xf>
  </cellXfs>
  <cellStyles count="3">
    <cellStyle name="Normal 2" xfId="1" xr:uid="{00000000-0005-0000-0000-000001000000}"/>
    <cellStyle name="Normal_SVI RAZREDI ZAJEDNO_2" xfId="2" xr:uid="{00000000-0005-0000-0000-000002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0"/>
  <sheetViews>
    <sheetView tabSelected="1" topLeftCell="A88" workbookViewId="0">
      <selection activeCell="I95" sqref="I95"/>
    </sheetView>
  </sheetViews>
  <sheetFormatPr defaultRowHeight="14.4" x14ac:dyDescent="0.3"/>
  <cols>
    <col min="1" max="1" width="8" customWidth="1"/>
    <col min="3" max="3" width="45.33203125" customWidth="1"/>
    <col min="4" max="4" width="33" customWidth="1"/>
    <col min="7" max="7" width="9.6640625" customWidth="1"/>
    <col min="12" max="12" width="10.109375" bestFit="1" customWidth="1"/>
    <col min="13" max="13" width="9.33203125" bestFit="1" customWidth="1"/>
    <col min="14" max="14" width="10.109375" bestFit="1" customWidth="1"/>
  </cols>
  <sheetData>
    <row r="1" spans="1:22" ht="18" x14ac:dyDescent="0.3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2" ht="18" x14ac:dyDescent="0.35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22" ht="30.6" x14ac:dyDescent="0.3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7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20" t="s">
        <v>11</v>
      </c>
      <c r="M3" s="21" t="s">
        <v>8</v>
      </c>
      <c r="N3" s="22" t="s">
        <v>12</v>
      </c>
    </row>
    <row r="4" spans="1:22" x14ac:dyDescent="0.3">
      <c r="A4" s="78" t="s">
        <v>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22" ht="42" customHeight="1" x14ac:dyDescent="0.3">
      <c r="A5" s="2">
        <v>6038</v>
      </c>
      <c r="B5" s="3">
        <v>3873</v>
      </c>
      <c r="C5" s="4" t="s">
        <v>16</v>
      </c>
      <c r="D5" s="4" t="s">
        <v>17</v>
      </c>
      <c r="E5" s="4" t="s">
        <v>18</v>
      </c>
      <c r="F5" s="5">
        <v>1</v>
      </c>
      <c r="G5" s="5" t="s">
        <v>19</v>
      </c>
      <c r="H5" s="26">
        <f>+J5/1.05</f>
        <v>0</v>
      </c>
      <c r="I5" s="26">
        <f>+J5-H5</f>
        <v>0</v>
      </c>
      <c r="J5" s="27">
        <v>0</v>
      </c>
      <c r="K5" s="28">
        <v>23</v>
      </c>
      <c r="L5" s="27">
        <f>+K5*H5</f>
        <v>0</v>
      </c>
      <c r="M5" s="27">
        <f>+K5*I5</f>
        <v>0</v>
      </c>
      <c r="N5" s="27">
        <f>+J5*K5</f>
        <v>0</v>
      </c>
    </row>
    <row r="6" spans="1:22" ht="30.6" x14ac:dyDescent="0.3">
      <c r="A6" s="2">
        <v>6136</v>
      </c>
      <c r="B6" s="6">
        <v>3952</v>
      </c>
      <c r="C6" s="4" t="s">
        <v>20</v>
      </c>
      <c r="D6" s="4" t="s">
        <v>21</v>
      </c>
      <c r="E6" s="4" t="s">
        <v>18</v>
      </c>
      <c r="F6" s="5">
        <v>1</v>
      </c>
      <c r="G6" s="5" t="s">
        <v>22</v>
      </c>
      <c r="H6" s="26">
        <f t="shared" ref="H6:H10" si="0">+J6/1.05</f>
        <v>0</v>
      </c>
      <c r="I6" s="26">
        <f t="shared" ref="I6:I10" si="1">+J6-H6</f>
        <v>0</v>
      </c>
      <c r="J6" s="27">
        <v>0</v>
      </c>
      <c r="K6" s="28">
        <v>23</v>
      </c>
      <c r="L6" s="27">
        <f t="shared" ref="L6:L10" si="2">+K6*H6</f>
        <v>0</v>
      </c>
      <c r="M6" s="27">
        <f t="shared" ref="M6:M10" si="3">+K6*I6</f>
        <v>0</v>
      </c>
      <c r="N6" s="27">
        <f t="shared" ref="N6:N10" si="4">+J6*K6</f>
        <v>0</v>
      </c>
    </row>
    <row r="7" spans="1:22" ht="20.399999999999999" x14ac:dyDescent="0.3">
      <c r="A7" s="7">
        <v>6108</v>
      </c>
      <c r="B7" s="86">
        <v>3930</v>
      </c>
      <c r="C7" s="9" t="s">
        <v>23</v>
      </c>
      <c r="D7" s="9" t="s">
        <v>24</v>
      </c>
      <c r="E7" s="9" t="s">
        <v>18</v>
      </c>
      <c r="F7" s="5">
        <v>1</v>
      </c>
      <c r="G7" s="5" t="s">
        <v>19</v>
      </c>
      <c r="H7" s="26">
        <f t="shared" si="0"/>
        <v>0</v>
      </c>
      <c r="I7" s="26">
        <f t="shared" si="1"/>
        <v>0</v>
      </c>
      <c r="J7" s="27">
        <v>0</v>
      </c>
      <c r="K7" s="28">
        <v>23</v>
      </c>
      <c r="L7" s="27">
        <f t="shared" si="2"/>
        <v>0</v>
      </c>
      <c r="M7" s="27">
        <f t="shared" si="3"/>
        <v>0</v>
      </c>
      <c r="N7" s="27">
        <f t="shared" si="4"/>
        <v>0</v>
      </c>
    </row>
    <row r="8" spans="1:22" ht="20.399999999999999" x14ac:dyDescent="0.3">
      <c r="A8" s="7">
        <v>6109</v>
      </c>
      <c r="B8" s="86"/>
      <c r="C8" s="9" t="s">
        <v>25</v>
      </c>
      <c r="D8" s="9" t="s">
        <v>24</v>
      </c>
      <c r="E8" s="9" t="s">
        <v>18</v>
      </c>
      <c r="F8" s="5">
        <v>1</v>
      </c>
      <c r="G8" s="5" t="s">
        <v>19</v>
      </c>
      <c r="H8" s="26">
        <f t="shared" si="0"/>
        <v>0</v>
      </c>
      <c r="I8" s="26">
        <f t="shared" si="1"/>
        <v>0</v>
      </c>
      <c r="J8" s="27">
        <v>0</v>
      </c>
      <c r="K8" s="28">
        <v>23</v>
      </c>
      <c r="L8" s="27">
        <f t="shared" si="2"/>
        <v>0</v>
      </c>
      <c r="M8" s="27">
        <f t="shared" si="3"/>
        <v>0</v>
      </c>
      <c r="N8" s="27">
        <f t="shared" si="4"/>
        <v>0</v>
      </c>
    </row>
    <row r="9" spans="1:22" ht="20.399999999999999" x14ac:dyDescent="0.3">
      <c r="A9" s="2">
        <v>6149</v>
      </c>
      <c r="B9" s="10">
        <v>3964</v>
      </c>
      <c r="C9" s="9" t="s">
        <v>26</v>
      </c>
      <c r="D9" s="9" t="s">
        <v>27</v>
      </c>
      <c r="E9" s="9" t="s">
        <v>18</v>
      </c>
      <c r="F9" s="5">
        <v>1</v>
      </c>
      <c r="G9" s="5" t="s">
        <v>19</v>
      </c>
      <c r="H9" s="26">
        <f t="shared" si="0"/>
        <v>0</v>
      </c>
      <c r="I9" s="26">
        <f t="shared" si="1"/>
        <v>0</v>
      </c>
      <c r="J9" s="27">
        <v>0</v>
      </c>
      <c r="K9" s="28">
        <v>23</v>
      </c>
      <c r="L9" s="27">
        <f t="shared" si="2"/>
        <v>0</v>
      </c>
      <c r="M9" s="27">
        <f t="shared" si="3"/>
        <v>0</v>
      </c>
      <c r="N9" s="27">
        <f t="shared" si="4"/>
        <v>0</v>
      </c>
    </row>
    <row r="10" spans="1:22" ht="31.5" customHeight="1" x14ac:dyDescent="0.3">
      <c r="A10" s="2">
        <v>7001</v>
      </c>
      <c r="B10" s="3">
        <v>4741</v>
      </c>
      <c r="C10" s="9" t="s">
        <v>30</v>
      </c>
      <c r="D10" s="9" t="s">
        <v>31</v>
      </c>
      <c r="E10" s="9" t="s">
        <v>29</v>
      </c>
      <c r="F10" s="5">
        <v>1</v>
      </c>
      <c r="G10" s="5" t="s">
        <v>32</v>
      </c>
      <c r="H10" s="26">
        <f t="shared" si="0"/>
        <v>0</v>
      </c>
      <c r="I10" s="26">
        <f t="shared" si="1"/>
        <v>0</v>
      </c>
      <c r="J10" s="27">
        <v>0</v>
      </c>
      <c r="K10" s="28">
        <v>23</v>
      </c>
      <c r="L10" s="27">
        <f t="shared" si="2"/>
        <v>0</v>
      </c>
      <c r="M10" s="27">
        <f t="shared" si="3"/>
        <v>0</v>
      </c>
      <c r="N10" s="27">
        <f t="shared" si="4"/>
        <v>0</v>
      </c>
      <c r="V10" s="1"/>
    </row>
    <row r="11" spans="1:22" x14ac:dyDescent="0.3">
      <c r="A11" s="87" t="s">
        <v>177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  <c r="L11" s="65">
        <f>SUM(L5:L10)</f>
        <v>0</v>
      </c>
      <c r="M11" s="65">
        <f>SUM(M5:M10)</f>
        <v>0</v>
      </c>
      <c r="N11" s="65">
        <f>SUM(N5:N10)</f>
        <v>0</v>
      </c>
      <c r="V11" s="1"/>
    </row>
    <row r="12" spans="1:22" x14ac:dyDescent="0.3">
      <c r="A12" s="78" t="s">
        <v>33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22" ht="20.399999999999999" x14ac:dyDescent="0.3">
      <c r="A13" s="12">
        <v>6577</v>
      </c>
      <c r="B13" s="77">
        <v>4361</v>
      </c>
      <c r="C13" s="13" t="s">
        <v>34</v>
      </c>
      <c r="D13" s="13" t="s">
        <v>35</v>
      </c>
      <c r="E13" s="13" t="s">
        <v>29</v>
      </c>
      <c r="F13" s="14">
        <v>2</v>
      </c>
      <c r="G13" s="14" t="s">
        <v>36</v>
      </c>
      <c r="H13" s="27">
        <f>+J13/1.05</f>
        <v>0</v>
      </c>
      <c r="I13" s="29">
        <f>+J13-H13</f>
        <v>0</v>
      </c>
      <c r="J13" s="11">
        <v>0</v>
      </c>
      <c r="K13" s="28">
        <v>30</v>
      </c>
      <c r="L13" s="27">
        <f>+K13*H13</f>
        <v>0</v>
      </c>
      <c r="M13" s="27">
        <f>+K13*I13</f>
        <v>0</v>
      </c>
      <c r="N13" s="27">
        <f>+K13*J13</f>
        <v>0</v>
      </c>
    </row>
    <row r="14" spans="1:22" ht="20.399999999999999" x14ac:dyDescent="0.3">
      <c r="A14" s="12">
        <v>6578</v>
      </c>
      <c r="B14" s="77"/>
      <c r="C14" s="13" t="s">
        <v>37</v>
      </c>
      <c r="D14" s="13" t="s">
        <v>35</v>
      </c>
      <c r="E14" s="13" t="s">
        <v>29</v>
      </c>
      <c r="F14" s="14">
        <v>2</v>
      </c>
      <c r="G14" s="14" t="s">
        <v>36</v>
      </c>
      <c r="H14" s="27">
        <f t="shared" ref="H14:H25" si="5">+J14/1.05</f>
        <v>0</v>
      </c>
      <c r="I14" s="29">
        <f t="shared" ref="I14:I25" si="6">+J14-H14</f>
        <v>0</v>
      </c>
      <c r="J14" s="11">
        <v>0</v>
      </c>
      <c r="K14" s="28">
        <v>30</v>
      </c>
      <c r="L14" s="27">
        <f t="shared" ref="L14:L25" si="7">+K14*H14</f>
        <v>0</v>
      </c>
      <c r="M14" s="27">
        <f t="shared" ref="M14:M25" si="8">+K14*I14</f>
        <v>0</v>
      </c>
      <c r="N14" s="27">
        <f t="shared" ref="N14:N25" si="9">+K14*J14</f>
        <v>0</v>
      </c>
    </row>
    <row r="15" spans="1:22" ht="30.6" x14ac:dyDescent="0.3">
      <c r="A15" s="15">
        <v>7023</v>
      </c>
      <c r="B15" s="15">
        <v>4763</v>
      </c>
      <c r="C15" s="13" t="s">
        <v>41</v>
      </c>
      <c r="D15" s="13" t="s">
        <v>21</v>
      </c>
      <c r="E15" s="13" t="s">
        <v>29</v>
      </c>
      <c r="F15" s="14">
        <v>2</v>
      </c>
      <c r="G15" s="14" t="s">
        <v>32</v>
      </c>
      <c r="H15" s="27">
        <f t="shared" si="5"/>
        <v>0</v>
      </c>
      <c r="I15" s="29">
        <f t="shared" si="6"/>
        <v>0</v>
      </c>
      <c r="J15" s="11">
        <v>0</v>
      </c>
      <c r="K15" s="28">
        <v>31</v>
      </c>
      <c r="L15" s="27">
        <f t="shared" si="7"/>
        <v>0</v>
      </c>
      <c r="M15" s="27">
        <f t="shared" si="8"/>
        <v>0</v>
      </c>
      <c r="N15" s="27">
        <f t="shared" si="9"/>
        <v>0</v>
      </c>
    </row>
    <row r="16" spans="1:22" ht="20.399999999999999" x14ac:dyDescent="0.3">
      <c r="A16" s="12">
        <v>6548</v>
      </c>
      <c r="B16" s="77">
        <v>4336</v>
      </c>
      <c r="C16" s="13" t="s">
        <v>42</v>
      </c>
      <c r="D16" s="13" t="s">
        <v>43</v>
      </c>
      <c r="E16" s="13" t="s">
        <v>29</v>
      </c>
      <c r="F16" s="14">
        <v>2</v>
      </c>
      <c r="G16" s="14" t="s">
        <v>36</v>
      </c>
      <c r="H16" s="27">
        <f t="shared" si="5"/>
        <v>0</v>
      </c>
      <c r="I16" s="29">
        <f t="shared" si="6"/>
        <v>0</v>
      </c>
      <c r="J16" s="11">
        <v>0</v>
      </c>
      <c r="K16" s="28">
        <v>30</v>
      </c>
      <c r="L16" s="27">
        <f t="shared" si="7"/>
        <v>0</v>
      </c>
      <c r="M16" s="27">
        <f t="shared" si="8"/>
        <v>0</v>
      </c>
      <c r="N16" s="27">
        <f t="shared" si="9"/>
        <v>0</v>
      </c>
    </row>
    <row r="17" spans="1:14" ht="20.399999999999999" x14ac:dyDescent="0.3">
      <c r="A17" s="12">
        <v>6549</v>
      </c>
      <c r="B17" s="77"/>
      <c r="C17" s="13" t="s">
        <v>44</v>
      </c>
      <c r="D17" s="13" t="s">
        <v>43</v>
      </c>
      <c r="E17" s="13" t="s">
        <v>29</v>
      </c>
      <c r="F17" s="14">
        <v>2</v>
      </c>
      <c r="G17" s="14" t="s">
        <v>36</v>
      </c>
      <c r="H17" s="27">
        <f t="shared" si="5"/>
        <v>0</v>
      </c>
      <c r="I17" s="29">
        <f t="shared" si="6"/>
        <v>0</v>
      </c>
      <c r="J17" s="11">
        <v>0</v>
      </c>
      <c r="K17" s="28">
        <v>30</v>
      </c>
      <c r="L17" s="27">
        <f t="shared" si="7"/>
        <v>0</v>
      </c>
      <c r="M17" s="27">
        <f t="shared" si="8"/>
        <v>0</v>
      </c>
      <c r="N17" s="27">
        <f t="shared" si="9"/>
        <v>0</v>
      </c>
    </row>
    <row r="18" spans="1:14" ht="20.399999999999999" x14ac:dyDescent="0.3">
      <c r="A18" s="12">
        <v>6565</v>
      </c>
      <c r="B18" s="12">
        <v>4349</v>
      </c>
      <c r="C18" s="13" t="s">
        <v>45</v>
      </c>
      <c r="D18" s="13" t="s">
        <v>46</v>
      </c>
      <c r="E18" s="13" t="s">
        <v>29</v>
      </c>
      <c r="F18" s="14">
        <v>2</v>
      </c>
      <c r="G18" s="14" t="s">
        <v>36</v>
      </c>
      <c r="H18" s="27">
        <f t="shared" si="5"/>
        <v>0</v>
      </c>
      <c r="I18" s="29">
        <f t="shared" si="6"/>
        <v>0</v>
      </c>
      <c r="J18" s="11">
        <v>0</v>
      </c>
      <c r="K18" s="28">
        <v>30</v>
      </c>
      <c r="L18" s="27">
        <f t="shared" si="7"/>
        <v>0</v>
      </c>
      <c r="M18" s="27">
        <f t="shared" si="8"/>
        <v>0</v>
      </c>
      <c r="N18" s="27">
        <f t="shared" si="9"/>
        <v>0</v>
      </c>
    </row>
    <row r="19" spans="1:14" ht="20.399999999999999" x14ac:dyDescent="0.3">
      <c r="A19" s="12">
        <v>7002</v>
      </c>
      <c r="B19" s="12">
        <v>4742</v>
      </c>
      <c r="C19" s="13" t="s">
        <v>47</v>
      </c>
      <c r="D19" s="13" t="s">
        <v>48</v>
      </c>
      <c r="E19" s="13" t="s">
        <v>29</v>
      </c>
      <c r="F19" s="14">
        <v>2</v>
      </c>
      <c r="G19" s="14" t="s">
        <v>32</v>
      </c>
      <c r="H19" s="27">
        <f t="shared" si="5"/>
        <v>0</v>
      </c>
      <c r="I19" s="29">
        <f t="shared" si="6"/>
        <v>0</v>
      </c>
      <c r="J19" s="11">
        <v>0</v>
      </c>
      <c r="K19" s="28">
        <v>31</v>
      </c>
      <c r="L19" s="27">
        <f t="shared" si="7"/>
        <v>0</v>
      </c>
      <c r="M19" s="27">
        <f t="shared" si="8"/>
        <v>0</v>
      </c>
      <c r="N19" s="27">
        <f t="shared" si="9"/>
        <v>0</v>
      </c>
    </row>
    <row r="20" spans="1:14" ht="20.399999999999999" x14ac:dyDescent="0.3">
      <c r="A20" s="12">
        <v>6721</v>
      </c>
      <c r="B20" s="12">
        <v>4485</v>
      </c>
      <c r="C20" s="13" t="s">
        <v>49</v>
      </c>
      <c r="D20" s="13" t="s">
        <v>28</v>
      </c>
      <c r="E20" s="13" t="s">
        <v>29</v>
      </c>
      <c r="F20" s="14">
        <v>2</v>
      </c>
      <c r="G20" s="14" t="s">
        <v>50</v>
      </c>
      <c r="H20" s="27">
        <f t="shared" si="5"/>
        <v>0</v>
      </c>
      <c r="I20" s="29">
        <f t="shared" si="6"/>
        <v>0</v>
      </c>
      <c r="J20" s="11">
        <v>0</v>
      </c>
      <c r="K20" s="28">
        <v>2</v>
      </c>
      <c r="L20" s="27">
        <f t="shared" si="7"/>
        <v>0</v>
      </c>
      <c r="M20" s="27">
        <f t="shared" si="8"/>
        <v>0</v>
      </c>
      <c r="N20" s="27">
        <f t="shared" si="9"/>
        <v>0</v>
      </c>
    </row>
    <row r="21" spans="1:14" ht="40.799999999999997" x14ac:dyDescent="0.3">
      <c r="A21" s="3">
        <v>6579</v>
      </c>
      <c r="B21" s="93">
        <v>4362</v>
      </c>
      <c r="C21" s="4" t="s">
        <v>51</v>
      </c>
      <c r="D21" s="4" t="s">
        <v>35</v>
      </c>
      <c r="E21" s="5" t="s">
        <v>29</v>
      </c>
      <c r="F21" s="5">
        <v>2</v>
      </c>
      <c r="G21" s="5" t="s">
        <v>36</v>
      </c>
      <c r="H21" s="27">
        <f t="shared" si="5"/>
        <v>0</v>
      </c>
      <c r="I21" s="29">
        <f t="shared" si="6"/>
        <v>0</v>
      </c>
      <c r="J21" s="11">
        <v>0</v>
      </c>
      <c r="K21" s="30">
        <v>1</v>
      </c>
      <c r="L21" s="27">
        <f t="shared" si="7"/>
        <v>0</v>
      </c>
      <c r="M21" s="27">
        <f t="shared" si="8"/>
        <v>0</v>
      </c>
      <c r="N21" s="27">
        <f t="shared" si="9"/>
        <v>0</v>
      </c>
    </row>
    <row r="22" spans="1:14" ht="40.799999999999997" x14ac:dyDescent="0.3">
      <c r="A22" s="3">
        <v>6580</v>
      </c>
      <c r="B22" s="93"/>
      <c r="C22" s="4" t="s">
        <v>52</v>
      </c>
      <c r="D22" s="4" t="s">
        <v>35</v>
      </c>
      <c r="E22" s="5" t="s">
        <v>29</v>
      </c>
      <c r="F22" s="5">
        <v>2</v>
      </c>
      <c r="G22" s="5" t="s">
        <v>36</v>
      </c>
      <c r="H22" s="27">
        <f t="shared" si="5"/>
        <v>0</v>
      </c>
      <c r="I22" s="29">
        <f t="shared" si="6"/>
        <v>0</v>
      </c>
      <c r="J22" s="11">
        <v>0</v>
      </c>
      <c r="K22" s="30">
        <v>1</v>
      </c>
      <c r="L22" s="27">
        <f t="shared" si="7"/>
        <v>0</v>
      </c>
      <c r="M22" s="27">
        <f t="shared" si="8"/>
        <v>0</v>
      </c>
      <c r="N22" s="27">
        <f t="shared" si="9"/>
        <v>0</v>
      </c>
    </row>
    <row r="23" spans="1:14" ht="30.6" x14ac:dyDescent="0.3">
      <c r="A23" s="10">
        <v>6550</v>
      </c>
      <c r="B23" s="94">
        <v>4337</v>
      </c>
      <c r="C23" s="9" t="s">
        <v>53</v>
      </c>
      <c r="D23" s="9" t="s">
        <v>43</v>
      </c>
      <c r="E23" s="5" t="s">
        <v>29</v>
      </c>
      <c r="F23" s="5">
        <v>2</v>
      </c>
      <c r="G23" s="5" t="s">
        <v>36</v>
      </c>
      <c r="H23" s="27">
        <f t="shared" si="5"/>
        <v>0</v>
      </c>
      <c r="I23" s="29">
        <f t="shared" si="6"/>
        <v>0</v>
      </c>
      <c r="J23" s="11">
        <v>0</v>
      </c>
      <c r="K23" s="30">
        <v>1</v>
      </c>
      <c r="L23" s="27">
        <f t="shared" si="7"/>
        <v>0</v>
      </c>
      <c r="M23" s="27">
        <f t="shared" si="8"/>
        <v>0</v>
      </c>
      <c r="N23" s="27">
        <f t="shared" si="9"/>
        <v>0</v>
      </c>
    </row>
    <row r="24" spans="1:14" ht="30.6" x14ac:dyDescent="0.3">
      <c r="A24" s="10">
        <v>6551</v>
      </c>
      <c r="B24" s="94"/>
      <c r="C24" s="9" t="s">
        <v>54</v>
      </c>
      <c r="D24" s="9" t="s">
        <v>43</v>
      </c>
      <c r="E24" s="5" t="s">
        <v>29</v>
      </c>
      <c r="F24" s="5">
        <v>2</v>
      </c>
      <c r="G24" s="5" t="s">
        <v>36</v>
      </c>
      <c r="H24" s="27">
        <f t="shared" si="5"/>
        <v>0</v>
      </c>
      <c r="I24" s="29">
        <f t="shared" si="6"/>
        <v>0</v>
      </c>
      <c r="J24" s="11">
        <v>0</v>
      </c>
      <c r="K24" s="30">
        <v>1</v>
      </c>
      <c r="L24" s="27">
        <f t="shared" si="7"/>
        <v>0</v>
      </c>
      <c r="M24" s="27">
        <f t="shared" si="8"/>
        <v>0</v>
      </c>
      <c r="N24" s="27">
        <f t="shared" si="9"/>
        <v>0</v>
      </c>
    </row>
    <row r="25" spans="1:14" ht="30.6" x14ac:dyDescent="0.3">
      <c r="A25" s="3">
        <v>6566</v>
      </c>
      <c r="B25" s="3">
        <v>4350</v>
      </c>
      <c r="C25" s="4" t="s">
        <v>55</v>
      </c>
      <c r="D25" s="4" t="s">
        <v>46</v>
      </c>
      <c r="E25" s="5" t="s">
        <v>29</v>
      </c>
      <c r="F25" s="5">
        <v>2</v>
      </c>
      <c r="G25" s="5" t="s">
        <v>36</v>
      </c>
      <c r="H25" s="27">
        <f t="shared" si="5"/>
        <v>0</v>
      </c>
      <c r="I25" s="29">
        <f t="shared" si="6"/>
        <v>0</v>
      </c>
      <c r="J25" s="11">
        <v>0</v>
      </c>
      <c r="K25" s="30">
        <v>1</v>
      </c>
      <c r="L25" s="27">
        <f t="shared" si="7"/>
        <v>0</v>
      </c>
      <c r="M25" s="27">
        <f t="shared" si="8"/>
        <v>0</v>
      </c>
      <c r="N25" s="27">
        <f t="shared" si="9"/>
        <v>0</v>
      </c>
    </row>
    <row r="26" spans="1:14" x14ac:dyDescent="0.3">
      <c r="A26" s="90" t="s">
        <v>177</v>
      </c>
      <c r="B26" s="91"/>
      <c r="C26" s="91"/>
      <c r="D26" s="91"/>
      <c r="E26" s="91"/>
      <c r="F26" s="91"/>
      <c r="G26" s="91"/>
      <c r="H26" s="91"/>
      <c r="I26" s="91"/>
      <c r="J26" s="91"/>
      <c r="K26" s="92"/>
      <c r="L26" s="65">
        <f>SUM(L13:L25)</f>
        <v>0</v>
      </c>
      <c r="M26" s="65">
        <f>SUM(M13:M25)</f>
        <v>0</v>
      </c>
      <c r="N26" s="65">
        <f>SUM(N13:N25)</f>
        <v>0</v>
      </c>
    </row>
    <row r="27" spans="1:14" x14ac:dyDescent="0.3">
      <c r="A27" s="78" t="s">
        <v>56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ht="20.399999999999999" x14ac:dyDescent="0.3">
      <c r="A28" s="15">
        <v>7170</v>
      </c>
      <c r="B28" s="95">
        <v>4679</v>
      </c>
      <c r="C28" s="13" t="s">
        <v>57</v>
      </c>
      <c r="D28" s="13" t="s">
        <v>17</v>
      </c>
      <c r="E28" s="13" t="s">
        <v>29</v>
      </c>
      <c r="F28" s="14">
        <v>3</v>
      </c>
      <c r="G28" s="14" t="s">
        <v>40</v>
      </c>
      <c r="H28" s="24">
        <f>+J28/1.05</f>
        <v>0</v>
      </c>
      <c r="I28" s="24">
        <f>+J28-H28</f>
        <v>0</v>
      </c>
      <c r="J28" s="23">
        <v>0</v>
      </c>
      <c r="K28" s="25">
        <v>30</v>
      </c>
      <c r="L28" s="24">
        <f>+K28*H28</f>
        <v>0</v>
      </c>
      <c r="M28" s="24">
        <f>+K28*I28</f>
        <v>0</v>
      </c>
      <c r="N28" s="24">
        <f>+K28*J28</f>
        <v>0</v>
      </c>
    </row>
    <row r="29" spans="1:14" ht="20.399999999999999" x14ac:dyDescent="0.3">
      <c r="A29" s="15">
        <v>7171</v>
      </c>
      <c r="B29" s="95"/>
      <c r="C29" s="13" t="s">
        <v>58</v>
      </c>
      <c r="D29" s="13" t="s">
        <v>17</v>
      </c>
      <c r="E29" s="13" t="s">
        <v>29</v>
      </c>
      <c r="F29" s="14">
        <v>3</v>
      </c>
      <c r="G29" s="14" t="s">
        <v>40</v>
      </c>
      <c r="H29" s="24">
        <f t="shared" ref="H29:H36" si="10">+J29/1.05</f>
        <v>0</v>
      </c>
      <c r="I29" s="24">
        <f t="shared" ref="I29:I36" si="11">+J29-H29</f>
        <v>0</v>
      </c>
      <c r="J29" s="23">
        <v>0</v>
      </c>
      <c r="K29" s="25">
        <v>30</v>
      </c>
      <c r="L29" s="24">
        <f t="shared" ref="L29:L36" si="12">+K29*H29</f>
        <v>0</v>
      </c>
      <c r="M29" s="24">
        <f t="shared" ref="M29:M36" si="13">+K29*I29</f>
        <v>0</v>
      </c>
      <c r="N29" s="24">
        <f t="shared" ref="N29:N36" si="14">+K29*J29</f>
        <v>0</v>
      </c>
    </row>
    <row r="30" spans="1:14" ht="30.6" x14ac:dyDescent="0.3">
      <c r="A30" s="15">
        <v>7024</v>
      </c>
      <c r="B30" s="15">
        <v>4764</v>
      </c>
      <c r="C30" s="13" t="s">
        <v>59</v>
      </c>
      <c r="D30" s="13" t="s">
        <v>21</v>
      </c>
      <c r="E30" s="13" t="s">
        <v>29</v>
      </c>
      <c r="F30" s="14">
        <v>3</v>
      </c>
      <c r="G30" s="14" t="s">
        <v>32</v>
      </c>
      <c r="H30" s="24">
        <f t="shared" si="10"/>
        <v>0</v>
      </c>
      <c r="I30" s="24">
        <f t="shared" si="11"/>
        <v>0</v>
      </c>
      <c r="J30" s="23">
        <v>0</v>
      </c>
      <c r="K30" s="25">
        <v>30</v>
      </c>
      <c r="L30" s="24">
        <f t="shared" si="12"/>
        <v>0</v>
      </c>
      <c r="M30" s="24">
        <f t="shared" si="13"/>
        <v>0</v>
      </c>
      <c r="N30" s="24">
        <f t="shared" si="14"/>
        <v>0</v>
      </c>
    </row>
    <row r="31" spans="1:14" ht="20.399999999999999" x14ac:dyDescent="0.3">
      <c r="A31" s="12">
        <v>7166</v>
      </c>
      <c r="B31" s="77">
        <v>4672</v>
      </c>
      <c r="C31" s="13" t="s">
        <v>60</v>
      </c>
      <c r="D31" s="13" t="s">
        <v>61</v>
      </c>
      <c r="E31" s="13" t="s">
        <v>29</v>
      </c>
      <c r="F31" s="14">
        <v>3</v>
      </c>
      <c r="G31" s="14" t="s">
        <v>40</v>
      </c>
      <c r="H31" s="24">
        <f t="shared" si="10"/>
        <v>0</v>
      </c>
      <c r="I31" s="24">
        <f t="shared" si="11"/>
        <v>0</v>
      </c>
      <c r="J31" s="23">
        <v>0</v>
      </c>
      <c r="K31" s="25">
        <v>30</v>
      </c>
      <c r="L31" s="24">
        <f t="shared" si="12"/>
        <v>0</v>
      </c>
      <c r="M31" s="24">
        <f t="shared" si="13"/>
        <v>0</v>
      </c>
      <c r="N31" s="24">
        <f t="shared" si="14"/>
        <v>0</v>
      </c>
    </row>
    <row r="32" spans="1:14" ht="20.399999999999999" x14ac:dyDescent="0.3">
      <c r="A32" s="12">
        <v>7167</v>
      </c>
      <c r="B32" s="77"/>
      <c r="C32" s="13" t="s">
        <v>62</v>
      </c>
      <c r="D32" s="13" t="s">
        <v>61</v>
      </c>
      <c r="E32" s="13" t="s">
        <v>29</v>
      </c>
      <c r="F32" s="14">
        <v>3</v>
      </c>
      <c r="G32" s="14" t="s">
        <v>40</v>
      </c>
      <c r="H32" s="24">
        <f t="shared" si="10"/>
        <v>0</v>
      </c>
      <c r="I32" s="24">
        <f t="shared" si="11"/>
        <v>0</v>
      </c>
      <c r="J32" s="23">
        <v>0</v>
      </c>
      <c r="K32" s="25">
        <v>30</v>
      </c>
      <c r="L32" s="24">
        <f t="shared" si="12"/>
        <v>0</v>
      </c>
      <c r="M32" s="24">
        <f t="shared" si="13"/>
        <v>0</v>
      </c>
      <c r="N32" s="24">
        <f t="shared" si="14"/>
        <v>0</v>
      </c>
    </row>
    <row r="33" spans="1:14" ht="20.399999999999999" x14ac:dyDescent="0.3">
      <c r="A33" s="12">
        <v>7162</v>
      </c>
      <c r="B33" s="77">
        <v>4663</v>
      </c>
      <c r="C33" s="13" t="s">
        <v>63</v>
      </c>
      <c r="D33" s="13" t="s">
        <v>64</v>
      </c>
      <c r="E33" s="13" t="s">
        <v>29</v>
      </c>
      <c r="F33" s="14">
        <v>3</v>
      </c>
      <c r="G33" s="14" t="s">
        <v>40</v>
      </c>
      <c r="H33" s="24">
        <f t="shared" si="10"/>
        <v>0</v>
      </c>
      <c r="I33" s="24">
        <f t="shared" si="11"/>
        <v>0</v>
      </c>
      <c r="J33" s="23">
        <v>0</v>
      </c>
      <c r="K33" s="25">
        <v>30</v>
      </c>
      <c r="L33" s="24">
        <f t="shared" si="12"/>
        <v>0</v>
      </c>
      <c r="M33" s="24">
        <f t="shared" si="13"/>
        <v>0</v>
      </c>
      <c r="N33" s="24">
        <f t="shared" si="14"/>
        <v>0</v>
      </c>
    </row>
    <row r="34" spans="1:14" ht="20.399999999999999" x14ac:dyDescent="0.3">
      <c r="A34" s="12">
        <v>7163</v>
      </c>
      <c r="B34" s="77"/>
      <c r="C34" s="13" t="s">
        <v>65</v>
      </c>
      <c r="D34" s="13" t="s">
        <v>64</v>
      </c>
      <c r="E34" s="13" t="s">
        <v>29</v>
      </c>
      <c r="F34" s="14">
        <v>3</v>
      </c>
      <c r="G34" s="14" t="s">
        <v>40</v>
      </c>
      <c r="H34" s="24">
        <f t="shared" si="10"/>
        <v>0</v>
      </c>
      <c r="I34" s="24">
        <f t="shared" si="11"/>
        <v>0</v>
      </c>
      <c r="J34" s="23">
        <v>0</v>
      </c>
      <c r="K34" s="25">
        <v>30</v>
      </c>
      <c r="L34" s="24">
        <f t="shared" si="12"/>
        <v>0</v>
      </c>
      <c r="M34" s="24">
        <f t="shared" si="13"/>
        <v>0</v>
      </c>
      <c r="N34" s="24">
        <f t="shared" si="14"/>
        <v>0</v>
      </c>
    </row>
    <row r="35" spans="1:14" ht="20.399999999999999" x14ac:dyDescent="0.3">
      <c r="A35" s="12">
        <v>7003</v>
      </c>
      <c r="B35" s="12">
        <v>4743</v>
      </c>
      <c r="C35" s="13" t="s">
        <v>66</v>
      </c>
      <c r="D35" s="13" t="s">
        <v>48</v>
      </c>
      <c r="E35" s="13" t="s">
        <v>29</v>
      </c>
      <c r="F35" s="14">
        <v>3</v>
      </c>
      <c r="G35" s="14" t="s">
        <v>32</v>
      </c>
      <c r="H35" s="24">
        <f t="shared" si="10"/>
        <v>0</v>
      </c>
      <c r="I35" s="24">
        <f t="shared" si="11"/>
        <v>0</v>
      </c>
      <c r="J35" s="23">
        <v>0</v>
      </c>
      <c r="K35" s="25">
        <v>27</v>
      </c>
      <c r="L35" s="24">
        <f t="shared" si="12"/>
        <v>0</v>
      </c>
      <c r="M35" s="24">
        <f t="shared" si="13"/>
        <v>0</v>
      </c>
      <c r="N35" s="24">
        <f t="shared" si="14"/>
        <v>0</v>
      </c>
    </row>
    <row r="36" spans="1:14" ht="20.399999999999999" x14ac:dyDescent="0.3">
      <c r="A36" s="12">
        <v>6700</v>
      </c>
      <c r="B36" s="12">
        <v>4464</v>
      </c>
      <c r="C36" s="13" t="s">
        <v>67</v>
      </c>
      <c r="D36" s="13" t="s">
        <v>68</v>
      </c>
      <c r="E36" s="13" t="s">
        <v>29</v>
      </c>
      <c r="F36" s="14">
        <v>3</v>
      </c>
      <c r="G36" s="14" t="s">
        <v>69</v>
      </c>
      <c r="H36" s="24">
        <f t="shared" si="10"/>
        <v>0</v>
      </c>
      <c r="I36" s="24">
        <f t="shared" si="11"/>
        <v>0</v>
      </c>
      <c r="J36" s="23">
        <v>0</v>
      </c>
      <c r="K36" s="25">
        <v>19</v>
      </c>
      <c r="L36" s="24">
        <f t="shared" si="12"/>
        <v>0</v>
      </c>
      <c r="M36" s="24">
        <f t="shared" si="13"/>
        <v>0</v>
      </c>
      <c r="N36" s="24">
        <f t="shared" si="14"/>
        <v>0</v>
      </c>
    </row>
    <row r="37" spans="1:14" x14ac:dyDescent="0.3">
      <c r="A37" s="79" t="s">
        <v>177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66">
        <f>SUM(L28:L36)</f>
        <v>0</v>
      </c>
      <c r="M37" s="66">
        <f>SUM(M28:M36)</f>
        <v>0</v>
      </c>
      <c r="N37" s="66">
        <f>SUM(N28:N36)</f>
        <v>0</v>
      </c>
    </row>
    <row r="38" spans="1:14" x14ac:dyDescent="0.3">
      <c r="A38" s="78" t="s">
        <v>70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30.6" x14ac:dyDescent="0.3">
      <c r="A39" s="33">
        <v>7699</v>
      </c>
      <c r="B39" s="33">
        <v>5334</v>
      </c>
      <c r="C39" s="34" t="s">
        <v>71</v>
      </c>
      <c r="D39" s="34" t="s">
        <v>72</v>
      </c>
      <c r="E39" s="39" t="s">
        <v>29</v>
      </c>
      <c r="F39" s="14">
        <v>4</v>
      </c>
      <c r="G39" s="40" t="s">
        <v>32</v>
      </c>
      <c r="H39" s="24">
        <f>+J39/1.05</f>
        <v>0</v>
      </c>
      <c r="I39" s="24">
        <f>+J39-H39</f>
        <v>0</v>
      </c>
      <c r="J39" s="24">
        <v>0</v>
      </c>
      <c r="K39" s="25">
        <v>10</v>
      </c>
      <c r="L39" s="24">
        <f>+K39*H39</f>
        <v>0</v>
      </c>
      <c r="M39" s="24">
        <f>+K39*I39</f>
        <v>0</v>
      </c>
      <c r="N39" s="24">
        <f>+K39*J39</f>
        <v>0</v>
      </c>
    </row>
    <row r="40" spans="1:14" ht="20.399999999999999" x14ac:dyDescent="0.3">
      <c r="A40" s="35">
        <v>7690</v>
      </c>
      <c r="B40" s="35">
        <v>5326</v>
      </c>
      <c r="C40" s="36" t="s">
        <v>73</v>
      </c>
      <c r="D40" s="37" t="s">
        <v>74</v>
      </c>
      <c r="E40" s="39" t="s">
        <v>29</v>
      </c>
      <c r="F40" s="14">
        <v>4</v>
      </c>
      <c r="G40" s="40" t="s">
        <v>32</v>
      </c>
      <c r="H40" s="24">
        <f t="shared" ref="H40:H46" si="15">+J40/1.05</f>
        <v>0</v>
      </c>
      <c r="I40" s="24">
        <f t="shared" ref="I40:I46" si="16">+J40-H40</f>
        <v>0</v>
      </c>
      <c r="J40" s="24">
        <v>0</v>
      </c>
      <c r="K40" s="25">
        <v>9</v>
      </c>
      <c r="L40" s="24">
        <f t="shared" ref="L40:L46" si="17">+K40*H40</f>
        <v>0</v>
      </c>
      <c r="M40" s="24">
        <f t="shared" ref="M40:M46" si="18">+K40*I40</f>
        <v>0</v>
      </c>
      <c r="N40" s="24">
        <f t="shared" ref="N40:N46" si="19">+K40*J40</f>
        <v>0</v>
      </c>
    </row>
    <row r="41" spans="1:14" ht="30.6" x14ac:dyDescent="0.3">
      <c r="A41" s="33">
        <v>7628</v>
      </c>
      <c r="B41" s="33">
        <v>5265</v>
      </c>
      <c r="C41" s="34" t="s">
        <v>75</v>
      </c>
      <c r="D41" s="34" t="s">
        <v>21</v>
      </c>
      <c r="E41" s="39" t="s">
        <v>29</v>
      </c>
      <c r="F41" s="14">
        <v>4</v>
      </c>
      <c r="G41" s="40" t="s">
        <v>32</v>
      </c>
      <c r="H41" s="24">
        <f t="shared" si="15"/>
        <v>0</v>
      </c>
      <c r="I41" s="24">
        <f t="shared" si="16"/>
        <v>0</v>
      </c>
      <c r="J41" s="24">
        <v>0</v>
      </c>
      <c r="K41" s="25">
        <v>10</v>
      </c>
      <c r="L41" s="24">
        <f t="shared" si="17"/>
        <v>0</v>
      </c>
      <c r="M41" s="24">
        <f t="shared" si="18"/>
        <v>0</v>
      </c>
      <c r="N41" s="24">
        <f t="shared" si="19"/>
        <v>0</v>
      </c>
    </row>
    <row r="42" spans="1:14" ht="20.399999999999999" x14ac:dyDescent="0.3">
      <c r="A42" s="35">
        <v>7661</v>
      </c>
      <c r="B42" s="35">
        <v>5298</v>
      </c>
      <c r="C42" s="36" t="s">
        <v>76</v>
      </c>
      <c r="D42" s="37" t="s">
        <v>77</v>
      </c>
      <c r="E42" s="39" t="s">
        <v>29</v>
      </c>
      <c r="F42" s="14">
        <v>4</v>
      </c>
      <c r="G42" s="40" t="s">
        <v>32</v>
      </c>
      <c r="H42" s="24">
        <f t="shared" si="15"/>
        <v>0</v>
      </c>
      <c r="I42" s="24">
        <f t="shared" si="16"/>
        <v>0</v>
      </c>
      <c r="J42" s="24">
        <v>0</v>
      </c>
      <c r="K42" s="25">
        <v>10</v>
      </c>
      <c r="L42" s="24">
        <f t="shared" si="17"/>
        <v>0</v>
      </c>
      <c r="M42" s="24">
        <f t="shared" si="18"/>
        <v>0</v>
      </c>
      <c r="N42" s="24">
        <f t="shared" si="19"/>
        <v>0</v>
      </c>
    </row>
    <row r="43" spans="1:14" ht="20.399999999999999" x14ac:dyDescent="0.3">
      <c r="A43" s="35">
        <v>7637</v>
      </c>
      <c r="B43" s="35">
        <v>5274</v>
      </c>
      <c r="C43" s="36" t="s">
        <v>78</v>
      </c>
      <c r="D43" s="37" t="s">
        <v>79</v>
      </c>
      <c r="E43" s="39" t="s">
        <v>29</v>
      </c>
      <c r="F43" s="14">
        <v>4</v>
      </c>
      <c r="G43" s="40" t="s">
        <v>32</v>
      </c>
      <c r="H43" s="24">
        <f t="shared" si="15"/>
        <v>0</v>
      </c>
      <c r="I43" s="24">
        <f t="shared" si="16"/>
        <v>0</v>
      </c>
      <c r="J43" s="24">
        <v>0</v>
      </c>
      <c r="K43" s="25">
        <v>10</v>
      </c>
      <c r="L43" s="24">
        <f t="shared" si="17"/>
        <v>0</v>
      </c>
      <c r="M43" s="24">
        <f t="shared" si="18"/>
        <v>0</v>
      </c>
      <c r="N43" s="24">
        <f t="shared" si="19"/>
        <v>0</v>
      </c>
    </row>
    <row r="44" spans="1:14" ht="40.799999999999997" x14ac:dyDescent="0.3">
      <c r="A44" s="35">
        <v>7602</v>
      </c>
      <c r="B44" s="35">
        <v>5239</v>
      </c>
      <c r="C44" s="36" t="s">
        <v>80</v>
      </c>
      <c r="D44" s="37" t="s">
        <v>81</v>
      </c>
      <c r="E44" s="39" t="s">
        <v>29</v>
      </c>
      <c r="F44" s="14">
        <v>4</v>
      </c>
      <c r="G44" s="40" t="s">
        <v>32</v>
      </c>
      <c r="H44" s="24">
        <f t="shared" si="15"/>
        <v>0</v>
      </c>
      <c r="I44" s="24">
        <f t="shared" si="16"/>
        <v>0</v>
      </c>
      <c r="J44" s="24">
        <v>0</v>
      </c>
      <c r="K44" s="25">
        <v>11</v>
      </c>
      <c r="L44" s="24">
        <f t="shared" si="17"/>
        <v>0</v>
      </c>
      <c r="M44" s="24">
        <f t="shared" si="18"/>
        <v>0</v>
      </c>
      <c r="N44" s="24">
        <f t="shared" si="19"/>
        <v>0</v>
      </c>
    </row>
    <row r="45" spans="1:14" ht="20.399999999999999" x14ac:dyDescent="0.3">
      <c r="A45" s="35">
        <v>7359</v>
      </c>
      <c r="B45" s="35">
        <v>5018</v>
      </c>
      <c r="C45" s="36" t="s">
        <v>82</v>
      </c>
      <c r="D45" s="37" t="s">
        <v>83</v>
      </c>
      <c r="E45" s="39" t="s">
        <v>29</v>
      </c>
      <c r="F45" s="14">
        <v>4</v>
      </c>
      <c r="G45" s="40" t="s">
        <v>69</v>
      </c>
      <c r="H45" s="24">
        <f t="shared" si="15"/>
        <v>0</v>
      </c>
      <c r="I45" s="24">
        <f t="shared" si="16"/>
        <v>0</v>
      </c>
      <c r="J45" s="24">
        <v>0</v>
      </c>
      <c r="K45" s="25">
        <v>11</v>
      </c>
      <c r="L45" s="24">
        <f t="shared" si="17"/>
        <v>0</v>
      </c>
      <c r="M45" s="24">
        <f t="shared" si="18"/>
        <v>0</v>
      </c>
      <c r="N45" s="24">
        <f t="shared" si="19"/>
        <v>0</v>
      </c>
    </row>
    <row r="46" spans="1:14" ht="20.399999999999999" x14ac:dyDescent="0.3">
      <c r="A46" s="38">
        <v>7004</v>
      </c>
      <c r="B46" s="38">
        <v>4744</v>
      </c>
      <c r="C46" s="13" t="s">
        <v>84</v>
      </c>
      <c r="D46" s="39" t="s">
        <v>85</v>
      </c>
      <c r="E46" s="39" t="s">
        <v>29</v>
      </c>
      <c r="F46" s="40" t="s">
        <v>86</v>
      </c>
      <c r="G46" s="40" t="s">
        <v>32</v>
      </c>
      <c r="H46" s="24">
        <f t="shared" si="15"/>
        <v>0</v>
      </c>
      <c r="I46" s="24">
        <f t="shared" si="16"/>
        <v>0</v>
      </c>
      <c r="J46" s="24">
        <v>0</v>
      </c>
      <c r="K46" s="25">
        <v>11</v>
      </c>
      <c r="L46" s="24">
        <f t="shared" si="17"/>
        <v>0</v>
      </c>
      <c r="M46" s="24">
        <f t="shared" si="18"/>
        <v>0</v>
      </c>
      <c r="N46" s="24">
        <f t="shared" si="19"/>
        <v>0</v>
      </c>
    </row>
    <row r="47" spans="1:14" x14ac:dyDescent="0.3">
      <c r="A47" s="82" t="s">
        <v>177</v>
      </c>
      <c r="B47" s="83"/>
      <c r="C47" s="83"/>
      <c r="D47" s="83"/>
      <c r="E47" s="83"/>
      <c r="F47" s="83"/>
      <c r="G47" s="83"/>
      <c r="H47" s="83"/>
      <c r="I47" s="83"/>
      <c r="J47" s="83"/>
      <c r="K47" s="84"/>
      <c r="L47" s="66">
        <f>SUM(L39:L46)</f>
        <v>0</v>
      </c>
      <c r="M47" s="66">
        <f>SUM(M39:M46)</f>
        <v>0</v>
      </c>
      <c r="N47" s="66">
        <f>SUM(N39:N46)</f>
        <v>0</v>
      </c>
    </row>
    <row r="48" spans="1:14" x14ac:dyDescent="0.3">
      <c r="A48" s="78" t="s">
        <v>87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ht="20.399999999999999" x14ac:dyDescent="0.3">
      <c r="A49" s="43">
        <v>5986</v>
      </c>
      <c r="B49" s="43">
        <v>3826</v>
      </c>
      <c r="C49" s="41" t="s">
        <v>88</v>
      </c>
      <c r="D49" s="41" t="s">
        <v>38</v>
      </c>
      <c r="E49" s="41" t="s">
        <v>18</v>
      </c>
      <c r="F49" s="54">
        <v>5</v>
      </c>
      <c r="G49" s="41" t="s">
        <v>39</v>
      </c>
      <c r="H49" s="46">
        <f>+J49/1.05</f>
        <v>0</v>
      </c>
      <c r="I49" s="45">
        <f>+J49-H49</f>
        <v>0</v>
      </c>
      <c r="J49" s="42">
        <v>0</v>
      </c>
      <c r="K49" s="62">
        <v>32</v>
      </c>
      <c r="L49" s="67">
        <f>+K49*H49</f>
        <v>0</v>
      </c>
      <c r="M49" s="67">
        <f>+K49*I49</f>
        <v>0</v>
      </c>
      <c r="N49" s="67">
        <f>+K49*J49</f>
        <v>0</v>
      </c>
    </row>
    <row r="50" spans="1:14" ht="30.6" x14ac:dyDescent="0.3">
      <c r="A50" s="44">
        <v>6137</v>
      </c>
      <c r="B50" s="44">
        <v>3953</v>
      </c>
      <c r="C50" s="41" t="s">
        <v>89</v>
      </c>
      <c r="D50" s="41" t="s">
        <v>90</v>
      </c>
      <c r="E50" s="41" t="s">
        <v>18</v>
      </c>
      <c r="F50" s="54">
        <v>5</v>
      </c>
      <c r="G50" s="41" t="s">
        <v>22</v>
      </c>
      <c r="H50" s="46">
        <f t="shared" ref="H50:H52" si="20">+J50/1.05</f>
        <v>0</v>
      </c>
      <c r="I50" s="45">
        <f t="shared" ref="I50:I52" si="21">+J50-H50</f>
        <v>0</v>
      </c>
      <c r="J50" s="42">
        <v>0</v>
      </c>
      <c r="K50" s="62">
        <v>32</v>
      </c>
      <c r="L50" s="67">
        <f t="shared" ref="L50:L52" si="22">+K50*H50</f>
        <v>0</v>
      </c>
      <c r="M50" s="67">
        <f t="shared" ref="M50:M52" si="23">+K50*I50</f>
        <v>0</v>
      </c>
      <c r="N50" s="67">
        <f t="shared" ref="N50:N52" si="24">+K50*J50</f>
        <v>0</v>
      </c>
    </row>
    <row r="51" spans="1:14" ht="40.799999999999997" x14ac:dyDescent="0.3">
      <c r="A51" s="44">
        <v>6111</v>
      </c>
      <c r="B51" s="44">
        <v>3932</v>
      </c>
      <c r="C51" s="41" t="s">
        <v>97</v>
      </c>
      <c r="D51" s="41" t="s">
        <v>91</v>
      </c>
      <c r="E51" s="41" t="s">
        <v>18</v>
      </c>
      <c r="F51" s="54">
        <v>5</v>
      </c>
      <c r="G51" s="41" t="s">
        <v>39</v>
      </c>
      <c r="H51" s="46">
        <f t="shared" si="20"/>
        <v>0</v>
      </c>
      <c r="I51" s="45">
        <f t="shared" si="21"/>
        <v>0</v>
      </c>
      <c r="J51" s="42">
        <v>0</v>
      </c>
      <c r="K51" s="62">
        <v>4</v>
      </c>
      <c r="L51" s="67">
        <f t="shared" si="22"/>
        <v>0</v>
      </c>
      <c r="M51" s="67">
        <f t="shared" si="23"/>
        <v>0</v>
      </c>
      <c r="N51" s="67">
        <f t="shared" si="24"/>
        <v>0</v>
      </c>
    </row>
    <row r="52" spans="1:14" ht="30.6" x14ac:dyDescent="0.3">
      <c r="A52" s="74">
        <v>6012</v>
      </c>
      <c r="B52" s="74">
        <v>3852</v>
      </c>
      <c r="C52" s="75" t="s">
        <v>179</v>
      </c>
      <c r="D52" s="75" t="s">
        <v>123</v>
      </c>
      <c r="E52" s="76" t="s">
        <v>18</v>
      </c>
      <c r="F52" s="76">
        <v>5</v>
      </c>
      <c r="G52" s="76" t="s">
        <v>39</v>
      </c>
      <c r="H52" s="46">
        <f t="shared" si="20"/>
        <v>0</v>
      </c>
      <c r="I52" s="45">
        <f t="shared" si="21"/>
        <v>0</v>
      </c>
      <c r="J52" s="42">
        <v>0</v>
      </c>
      <c r="K52" s="62">
        <v>4</v>
      </c>
      <c r="L52" s="67">
        <f t="shared" si="22"/>
        <v>0</v>
      </c>
      <c r="M52" s="67">
        <f t="shared" si="23"/>
        <v>0</v>
      </c>
      <c r="N52" s="67">
        <f t="shared" si="24"/>
        <v>0</v>
      </c>
    </row>
    <row r="53" spans="1:14" x14ac:dyDescent="0.3">
      <c r="A53" s="96" t="s">
        <v>177</v>
      </c>
      <c r="B53" s="97"/>
      <c r="C53" s="97"/>
      <c r="D53" s="97"/>
      <c r="E53" s="97"/>
      <c r="F53" s="97"/>
      <c r="G53" s="97"/>
      <c r="H53" s="97"/>
      <c r="I53" s="97"/>
      <c r="J53" s="97"/>
      <c r="K53" s="98"/>
      <c r="L53" s="71">
        <f>SUM(L49:L51)</f>
        <v>0</v>
      </c>
      <c r="M53" s="71">
        <f>SUM(M49:M51)</f>
        <v>0</v>
      </c>
      <c r="N53" s="71">
        <f>SUM(N49:N51)</f>
        <v>0</v>
      </c>
    </row>
    <row r="54" spans="1:14" x14ac:dyDescent="0.3">
      <c r="A54" s="78" t="s">
        <v>98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30.6" x14ac:dyDescent="0.3">
      <c r="A55" s="52">
        <v>6742</v>
      </c>
      <c r="B55" s="106">
        <v>4506</v>
      </c>
      <c r="C55" s="13" t="s">
        <v>99</v>
      </c>
      <c r="D55" s="13" t="s">
        <v>100</v>
      </c>
      <c r="E55" s="13" t="s">
        <v>29</v>
      </c>
      <c r="F55" s="14">
        <v>6</v>
      </c>
      <c r="G55" s="14" t="s">
        <v>101</v>
      </c>
      <c r="H55" s="61">
        <f>+J55/1.05</f>
        <v>0</v>
      </c>
      <c r="I55" s="59">
        <f>+J55-H55</f>
        <v>0</v>
      </c>
      <c r="J55" s="16">
        <v>0</v>
      </c>
      <c r="K55" s="60">
        <v>9</v>
      </c>
      <c r="L55" s="59">
        <f>+K55*H55</f>
        <v>0</v>
      </c>
      <c r="M55" s="59">
        <f>+K55*I55</f>
        <v>0</v>
      </c>
      <c r="N55" s="59">
        <f>+K55*J55</f>
        <v>0</v>
      </c>
    </row>
    <row r="56" spans="1:14" ht="20.399999999999999" x14ac:dyDescent="0.3">
      <c r="A56" s="52">
        <v>6743</v>
      </c>
      <c r="B56" s="106"/>
      <c r="C56" s="13" t="s">
        <v>102</v>
      </c>
      <c r="D56" s="13" t="s">
        <v>103</v>
      </c>
      <c r="E56" s="13" t="s">
        <v>29</v>
      </c>
      <c r="F56" s="14">
        <v>6</v>
      </c>
      <c r="G56" s="14" t="s">
        <v>101</v>
      </c>
      <c r="H56" s="61">
        <f t="shared" ref="H56:H73" si="25">+J56/1.05</f>
        <v>0</v>
      </c>
      <c r="I56" s="59">
        <f t="shared" ref="I56:I73" si="26">+J56-H56</f>
        <v>0</v>
      </c>
      <c r="J56" s="16">
        <v>0</v>
      </c>
      <c r="K56" s="60">
        <v>9</v>
      </c>
      <c r="L56" s="59">
        <f t="shared" ref="L56:L73" si="27">+K56*H56</f>
        <v>0</v>
      </c>
      <c r="M56" s="59">
        <f t="shared" ref="M56:M73" si="28">+K56*I56</f>
        <v>0</v>
      </c>
      <c r="N56" s="59">
        <f t="shared" ref="N56:N73" si="29">+K56*J56</f>
        <v>0</v>
      </c>
    </row>
    <row r="57" spans="1:14" ht="20.399999999999999" x14ac:dyDescent="0.3">
      <c r="A57" s="52">
        <v>6571</v>
      </c>
      <c r="B57" s="52">
        <v>4355</v>
      </c>
      <c r="C57" s="13" t="s">
        <v>104</v>
      </c>
      <c r="D57" s="13" t="s">
        <v>38</v>
      </c>
      <c r="E57" s="13" t="s">
        <v>29</v>
      </c>
      <c r="F57" s="14">
        <v>6</v>
      </c>
      <c r="G57" s="14" t="s">
        <v>36</v>
      </c>
      <c r="H57" s="61">
        <f t="shared" si="25"/>
        <v>0</v>
      </c>
      <c r="I57" s="59">
        <f t="shared" si="26"/>
        <v>0</v>
      </c>
      <c r="J57" s="16">
        <v>0</v>
      </c>
      <c r="K57" s="60">
        <v>34</v>
      </c>
      <c r="L57" s="59">
        <f t="shared" si="27"/>
        <v>0</v>
      </c>
      <c r="M57" s="59">
        <f t="shared" si="28"/>
        <v>0</v>
      </c>
      <c r="N57" s="59">
        <f t="shared" si="29"/>
        <v>0</v>
      </c>
    </row>
    <row r="58" spans="1:14" ht="30.6" x14ac:dyDescent="0.3">
      <c r="A58" s="53">
        <v>7025</v>
      </c>
      <c r="B58" s="53">
        <v>4765</v>
      </c>
      <c r="C58" s="13" t="s">
        <v>105</v>
      </c>
      <c r="D58" s="13" t="s">
        <v>90</v>
      </c>
      <c r="E58" s="13" t="s">
        <v>106</v>
      </c>
      <c r="F58" s="14">
        <v>6</v>
      </c>
      <c r="G58" s="14" t="s">
        <v>32</v>
      </c>
      <c r="H58" s="61">
        <f t="shared" si="25"/>
        <v>0</v>
      </c>
      <c r="I58" s="59">
        <f t="shared" si="26"/>
        <v>0</v>
      </c>
      <c r="J58" s="16">
        <v>0</v>
      </c>
      <c r="K58" s="60">
        <v>33</v>
      </c>
      <c r="L58" s="59">
        <f t="shared" si="27"/>
        <v>0</v>
      </c>
      <c r="M58" s="59">
        <f t="shared" si="28"/>
        <v>0</v>
      </c>
      <c r="N58" s="59">
        <f t="shared" si="29"/>
        <v>0</v>
      </c>
    </row>
    <row r="59" spans="1:14" ht="30.6" x14ac:dyDescent="0.3">
      <c r="A59" s="107">
        <v>7055</v>
      </c>
      <c r="B59" s="107">
        <v>4795</v>
      </c>
      <c r="C59" s="13" t="s">
        <v>130</v>
      </c>
      <c r="D59" s="13" t="s">
        <v>107</v>
      </c>
      <c r="E59" s="13" t="s">
        <v>29</v>
      </c>
      <c r="F59" s="14">
        <v>6</v>
      </c>
      <c r="G59" s="14" t="s">
        <v>32</v>
      </c>
      <c r="H59" s="61">
        <f t="shared" si="25"/>
        <v>0</v>
      </c>
      <c r="I59" s="59">
        <f t="shared" si="26"/>
        <v>0</v>
      </c>
      <c r="J59" s="16">
        <v>0</v>
      </c>
      <c r="K59" s="60">
        <v>9</v>
      </c>
      <c r="L59" s="59">
        <f t="shared" si="27"/>
        <v>0</v>
      </c>
      <c r="M59" s="59">
        <f t="shared" si="28"/>
        <v>0</v>
      </c>
      <c r="N59" s="59">
        <f t="shared" si="29"/>
        <v>0</v>
      </c>
    </row>
    <row r="60" spans="1:14" ht="30.6" x14ac:dyDescent="0.3">
      <c r="A60" s="107"/>
      <c r="B60" s="107"/>
      <c r="C60" s="13" t="s">
        <v>131</v>
      </c>
      <c r="D60" s="13" t="s">
        <v>107</v>
      </c>
      <c r="E60" s="13" t="s">
        <v>29</v>
      </c>
      <c r="F60" s="14">
        <v>6</v>
      </c>
      <c r="G60" s="14" t="s">
        <v>32</v>
      </c>
      <c r="H60" s="61">
        <f t="shared" si="25"/>
        <v>0</v>
      </c>
      <c r="I60" s="59">
        <f t="shared" si="26"/>
        <v>0</v>
      </c>
      <c r="J60" s="16">
        <v>0</v>
      </c>
      <c r="K60" s="60">
        <v>9</v>
      </c>
      <c r="L60" s="59">
        <f t="shared" si="27"/>
        <v>0</v>
      </c>
      <c r="M60" s="59">
        <f t="shared" si="28"/>
        <v>0</v>
      </c>
      <c r="N60" s="59">
        <f t="shared" si="29"/>
        <v>0</v>
      </c>
    </row>
    <row r="61" spans="1:14" ht="20.399999999999999" x14ac:dyDescent="0.3">
      <c r="A61" s="52">
        <v>6563</v>
      </c>
      <c r="B61" s="52">
        <v>4347</v>
      </c>
      <c r="C61" s="13" t="s">
        <v>108</v>
      </c>
      <c r="D61" s="13" t="s">
        <v>92</v>
      </c>
      <c r="E61" s="13" t="s">
        <v>29</v>
      </c>
      <c r="F61" s="14">
        <v>6</v>
      </c>
      <c r="G61" s="14" t="s">
        <v>36</v>
      </c>
      <c r="H61" s="61">
        <f t="shared" si="25"/>
        <v>0</v>
      </c>
      <c r="I61" s="59">
        <f t="shared" si="26"/>
        <v>0</v>
      </c>
      <c r="J61" s="16">
        <v>0</v>
      </c>
      <c r="K61" s="60">
        <v>7</v>
      </c>
      <c r="L61" s="59">
        <f t="shared" si="27"/>
        <v>0</v>
      </c>
      <c r="M61" s="59">
        <f t="shared" si="28"/>
        <v>0</v>
      </c>
      <c r="N61" s="59">
        <f t="shared" si="29"/>
        <v>0</v>
      </c>
    </row>
    <row r="62" spans="1:14" ht="20.399999999999999" x14ac:dyDescent="0.3">
      <c r="A62" s="52">
        <v>7018</v>
      </c>
      <c r="B62" s="52">
        <v>4758</v>
      </c>
      <c r="C62" s="13" t="s">
        <v>109</v>
      </c>
      <c r="D62" s="13" t="s">
        <v>110</v>
      </c>
      <c r="E62" s="13" t="s">
        <v>29</v>
      </c>
      <c r="F62" s="14">
        <v>6</v>
      </c>
      <c r="G62" s="14" t="s">
        <v>32</v>
      </c>
      <c r="H62" s="61">
        <f t="shared" si="25"/>
        <v>0</v>
      </c>
      <c r="I62" s="59">
        <f t="shared" si="26"/>
        <v>0</v>
      </c>
      <c r="J62" s="16">
        <v>0</v>
      </c>
      <c r="K62" s="60">
        <v>10</v>
      </c>
      <c r="L62" s="59">
        <f t="shared" si="27"/>
        <v>0</v>
      </c>
      <c r="M62" s="59">
        <f t="shared" si="28"/>
        <v>0</v>
      </c>
      <c r="N62" s="59">
        <f t="shared" si="29"/>
        <v>0</v>
      </c>
    </row>
    <row r="63" spans="1:14" ht="20.399999999999999" x14ac:dyDescent="0.3">
      <c r="A63" s="52">
        <v>7040</v>
      </c>
      <c r="B63" s="52">
        <v>4780</v>
      </c>
      <c r="C63" s="13" t="s">
        <v>111</v>
      </c>
      <c r="D63" s="13" t="s">
        <v>112</v>
      </c>
      <c r="E63" s="13" t="s">
        <v>29</v>
      </c>
      <c r="F63" s="14">
        <v>6</v>
      </c>
      <c r="G63" s="14" t="s">
        <v>32</v>
      </c>
      <c r="H63" s="61">
        <f t="shared" si="25"/>
        <v>0</v>
      </c>
      <c r="I63" s="59">
        <f t="shared" si="26"/>
        <v>0</v>
      </c>
      <c r="J63" s="16">
        <v>0</v>
      </c>
      <c r="K63" s="60">
        <v>10</v>
      </c>
      <c r="L63" s="59">
        <f t="shared" si="27"/>
        <v>0</v>
      </c>
      <c r="M63" s="59">
        <f t="shared" si="28"/>
        <v>0</v>
      </c>
      <c r="N63" s="59">
        <f t="shared" si="29"/>
        <v>0</v>
      </c>
    </row>
    <row r="64" spans="1:14" ht="40.799999999999997" x14ac:dyDescent="0.3">
      <c r="A64" s="52">
        <v>6981</v>
      </c>
      <c r="B64" s="52">
        <v>4721</v>
      </c>
      <c r="C64" s="13" t="s">
        <v>113</v>
      </c>
      <c r="D64" s="13" t="s">
        <v>81</v>
      </c>
      <c r="E64" s="13" t="s">
        <v>29</v>
      </c>
      <c r="F64" s="14">
        <v>6</v>
      </c>
      <c r="G64" s="14" t="s">
        <v>32</v>
      </c>
      <c r="H64" s="61">
        <f t="shared" si="25"/>
        <v>0</v>
      </c>
      <c r="I64" s="59">
        <f t="shared" si="26"/>
        <v>0</v>
      </c>
      <c r="J64" s="16">
        <v>0</v>
      </c>
      <c r="K64" s="60">
        <v>9</v>
      </c>
      <c r="L64" s="59">
        <f t="shared" si="27"/>
        <v>0</v>
      </c>
      <c r="M64" s="59">
        <f t="shared" si="28"/>
        <v>0</v>
      </c>
      <c r="N64" s="59">
        <f t="shared" si="29"/>
        <v>0</v>
      </c>
    </row>
    <row r="65" spans="1:14" ht="20.399999999999999" x14ac:dyDescent="0.3">
      <c r="A65" s="52">
        <v>7063</v>
      </c>
      <c r="B65" s="52">
        <v>4803</v>
      </c>
      <c r="C65" s="13" t="s">
        <v>114</v>
      </c>
      <c r="D65" s="13" t="s">
        <v>115</v>
      </c>
      <c r="E65" s="13" t="s">
        <v>29</v>
      </c>
      <c r="F65" s="14">
        <v>6</v>
      </c>
      <c r="G65" s="14" t="s">
        <v>32</v>
      </c>
      <c r="H65" s="61">
        <f t="shared" si="25"/>
        <v>0</v>
      </c>
      <c r="I65" s="59">
        <f t="shared" si="26"/>
        <v>0</v>
      </c>
      <c r="J65" s="16">
        <v>0</v>
      </c>
      <c r="K65" s="60">
        <v>9</v>
      </c>
      <c r="L65" s="59">
        <f t="shared" si="27"/>
        <v>0</v>
      </c>
      <c r="M65" s="59">
        <f t="shared" si="28"/>
        <v>0</v>
      </c>
      <c r="N65" s="59">
        <f t="shared" si="29"/>
        <v>0</v>
      </c>
    </row>
    <row r="66" spans="1:14" ht="30.6" x14ac:dyDescent="0.3">
      <c r="A66" s="52">
        <v>7089</v>
      </c>
      <c r="B66" s="52">
        <v>4827</v>
      </c>
      <c r="C66" s="13" t="s">
        <v>116</v>
      </c>
      <c r="D66" s="13" t="s">
        <v>117</v>
      </c>
      <c r="E66" s="13" t="s">
        <v>29</v>
      </c>
      <c r="F66" s="14">
        <v>6</v>
      </c>
      <c r="G66" s="14" t="s">
        <v>32</v>
      </c>
      <c r="H66" s="61">
        <f t="shared" si="25"/>
        <v>0</v>
      </c>
      <c r="I66" s="59">
        <f t="shared" si="26"/>
        <v>0</v>
      </c>
      <c r="J66" s="16">
        <v>0</v>
      </c>
      <c r="K66" s="60">
        <v>9</v>
      </c>
      <c r="L66" s="59">
        <f t="shared" si="27"/>
        <v>0</v>
      </c>
      <c r="M66" s="59">
        <f t="shared" si="28"/>
        <v>0</v>
      </c>
      <c r="N66" s="59">
        <f t="shared" si="29"/>
        <v>0</v>
      </c>
    </row>
    <row r="67" spans="1:14" ht="30.6" x14ac:dyDescent="0.3">
      <c r="A67" s="52">
        <v>6978</v>
      </c>
      <c r="B67" s="52">
        <v>4718</v>
      </c>
      <c r="C67" s="13" t="s">
        <v>118</v>
      </c>
      <c r="D67" s="13" t="s">
        <v>95</v>
      </c>
      <c r="E67" s="13" t="s">
        <v>29</v>
      </c>
      <c r="F67" s="14">
        <v>6</v>
      </c>
      <c r="G67" s="14" t="s">
        <v>32</v>
      </c>
      <c r="H67" s="61">
        <f t="shared" si="25"/>
        <v>0</v>
      </c>
      <c r="I67" s="59">
        <f t="shared" si="26"/>
        <v>0</v>
      </c>
      <c r="J67" s="16">
        <v>0</v>
      </c>
      <c r="K67" s="60">
        <v>9</v>
      </c>
      <c r="L67" s="59">
        <f t="shared" si="27"/>
        <v>0</v>
      </c>
      <c r="M67" s="59">
        <f t="shared" si="28"/>
        <v>0</v>
      </c>
      <c r="N67" s="59">
        <f t="shared" si="29"/>
        <v>0</v>
      </c>
    </row>
    <row r="68" spans="1:14" ht="20.399999999999999" x14ac:dyDescent="0.3">
      <c r="A68" s="52">
        <v>6698</v>
      </c>
      <c r="B68" s="52">
        <v>4462</v>
      </c>
      <c r="C68" s="13" t="s">
        <v>119</v>
      </c>
      <c r="D68" s="13" t="s">
        <v>96</v>
      </c>
      <c r="E68" s="13" t="s">
        <v>29</v>
      </c>
      <c r="F68" s="14">
        <v>6</v>
      </c>
      <c r="G68" s="14" t="s">
        <v>69</v>
      </c>
      <c r="H68" s="61">
        <f t="shared" si="25"/>
        <v>0</v>
      </c>
      <c r="I68" s="59">
        <f t="shared" si="26"/>
        <v>0</v>
      </c>
      <c r="J68" s="16">
        <v>0</v>
      </c>
      <c r="K68" s="60">
        <v>11</v>
      </c>
      <c r="L68" s="59">
        <f t="shared" si="27"/>
        <v>0</v>
      </c>
      <c r="M68" s="59">
        <f t="shared" si="28"/>
        <v>0</v>
      </c>
      <c r="N68" s="59">
        <f t="shared" si="29"/>
        <v>0</v>
      </c>
    </row>
    <row r="69" spans="1:14" ht="20.399999999999999" x14ac:dyDescent="0.3">
      <c r="A69" s="31">
        <v>6744</v>
      </c>
      <c r="B69" s="31">
        <v>4507</v>
      </c>
      <c r="C69" s="34" t="s">
        <v>127</v>
      </c>
      <c r="D69" s="34" t="s">
        <v>128</v>
      </c>
      <c r="E69" s="55" t="s">
        <v>29</v>
      </c>
      <c r="F69" s="56" t="s">
        <v>121</v>
      </c>
      <c r="G69" s="55" t="s">
        <v>101</v>
      </c>
      <c r="H69" s="61">
        <f t="shared" si="25"/>
        <v>0</v>
      </c>
      <c r="I69" s="59">
        <f t="shared" si="26"/>
        <v>0</v>
      </c>
      <c r="J69" s="16">
        <v>0</v>
      </c>
      <c r="K69" s="60">
        <v>1</v>
      </c>
      <c r="L69" s="59">
        <f t="shared" si="27"/>
        <v>0</v>
      </c>
      <c r="M69" s="59">
        <f t="shared" si="28"/>
        <v>0</v>
      </c>
      <c r="N69" s="59">
        <f t="shared" si="29"/>
        <v>0</v>
      </c>
    </row>
    <row r="70" spans="1:14" ht="20.399999999999999" x14ac:dyDescent="0.3">
      <c r="A70" s="31">
        <v>6748</v>
      </c>
      <c r="B70" s="31">
        <v>4510</v>
      </c>
      <c r="C70" s="34" t="s">
        <v>129</v>
      </c>
      <c r="D70" s="34" t="s">
        <v>128</v>
      </c>
      <c r="E70" s="55" t="s">
        <v>29</v>
      </c>
      <c r="F70" s="56" t="s">
        <v>121</v>
      </c>
      <c r="G70" s="55" t="s">
        <v>101</v>
      </c>
      <c r="H70" s="61">
        <f t="shared" si="25"/>
        <v>0</v>
      </c>
      <c r="I70" s="59">
        <f t="shared" si="26"/>
        <v>0</v>
      </c>
      <c r="J70" s="16">
        <v>0</v>
      </c>
      <c r="K70" s="60">
        <v>1</v>
      </c>
      <c r="L70" s="59">
        <f t="shared" si="27"/>
        <v>0</v>
      </c>
      <c r="M70" s="59">
        <f t="shared" si="28"/>
        <v>0</v>
      </c>
      <c r="N70" s="59">
        <f t="shared" si="29"/>
        <v>0</v>
      </c>
    </row>
    <row r="71" spans="1:14" ht="30.6" x14ac:dyDescent="0.3">
      <c r="A71" s="31">
        <v>6564</v>
      </c>
      <c r="B71" s="31">
        <v>4348</v>
      </c>
      <c r="C71" s="34" t="s">
        <v>120</v>
      </c>
      <c r="D71" s="34" t="s">
        <v>92</v>
      </c>
      <c r="E71" s="55" t="s">
        <v>29</v>
      </c>
      <c r="F71" s="56" t="s">
        <v>121</v>
      </c>
      <c r="G71" s="55" t="s">
        <v>36</v>
      </c>
      <c r="H71" s="61">
        <f t="shared" si="25"/>
        <v>0</v>
      </c>
      <c r="I71" s="59">
        <f t="shared" si="26"/>
        <v>0</v>
      </c>
      <c r="J71" s="16">
        <v>0</v>
      </c>
      <c r="K71" s="60">
        <v>2</v>
      </c>
      <c r="L71" s="59">
        <f t="shared" si="27"/>
        <v>0</v>
      </c>
      <c r="M71" s="59">
        <f t="shared" si="28"/>
        <v>0</v>
      </c>
      <c r="N71" s="59">
        <f t="shared" si="29"/>
        <v>0</v>
      </c>
    </row>
    <row r="72" spans="1:14" ht="30.6" x14ac:dyDescent="0.3">
      <c r="A72" s="31">
        <v>6542</v>
      </c>
      <c r="B72" s="31">
        <v>4330</v>
      </c>
      <c r="C72" s="34" t="s">
        <v>122</v>
      </c>
      <c r="D72" s="34" t="s">
        <v>123</v>
      </c>
      <c r="E72" s="55" t="s">
        <v>29</v>
      </c>
      <c r="F72" s="56" t="s">
        <v>121</v>
      </c>
      <c r="G72" s="55" t="s">
        <v>36</v>
      </c>
      <c r="H72" s="61">
        <f t="shared" si="25"/>
        <v>0</v>
      </c>
      <c r="I72" s="59">
        <f t="shared" si="26"/>
        <v>0</v>
      </c>
      <c r="J72" s="16">
        <v>0</v>
      </c>
      <c r="K72" s="60">
        <v>2</v>
      </c>
      <c r="L72" s="59">
        <f t="shared" si="27"/>
        <v>0</v>
      </c>
      <c r="M72" s="59">
        <f t="shared" si="28"/>
        <v>0</v>
      </c>
      <c r="N72" s="59">
        <f t="shared" si="29"/>
        <v>0</v>
      </c>
    </row>
    <row r="73" spans="1:14" ht="20.399999999999999" x14ac:dyDescent="0.3">
      <c r="A73" s="32">
        <v>6625</v>
      </c>
      <c r="B73" s="32">
        <v>4397</v>
      </c>
      <c r="C73" s="36" t="s">
        <v>124</v>
      </c>
      <c r="D73" s="37" t="s">
        <v>125</v>
      </c>
      <c r="E73" s="57" t="s">
        <v>29</v>
      </c>
      <c r="F73" s="57" t="s">
        <v>121</v>
      </c>
      <c r="G73" s="57" t="s">
        <v>126</v>
      </c>
      <c r="H73" s="61">
        <f t="shared" si="25"/>
        <v>0</v>
      </c>
      <c r="I73" s="59">
        <f t="shared" si="26"/>
        <v>0</v>
      </c>
      <c r="J73" s="16">
        <v>0</v>
      </c>
      <c r="K73" s="60">
        <v>2</v>
      </c>
      <c r="L73" s="59">
        <f t="shared" si="27"/>
        <v>0</v>
      </c>
      <c r="M73" s="59">
        <f t="shared" si="28"/>
        <v>0</v>
      </c>
      <c r="N73" s="59">
        <f t="shared" si="29"/>
        <v>0</v>
      </c>
    </row>
    <row r="74" spans="1:14" x14ac:dyDescent="0.3">
      <c r="A74" s="99" t="s">
        <v>177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1"/>
      <c r="L74" s="68">
        <f>SUM(L55:L73)</f>
        <v>0</v>
      </c>
      <c r="M74" s="68">
        <f>SUM(M55:M73)</f>
        <v>0</v>
      </c>
      <c r="N74" s="68">
        <f>SUM(N55:N73)</f>
        <v>0</v>
      </c>
    </row>
    <row r="75" spans="1:14" x14ac:dyDescent="0.3">
      <c r="A75" s="78" t="s">
        <v>132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  <row r="76" spans="1:14" ht="20.399999999999999" x14ac:dyDescent="0.3">
      <c r="A76" s="8">
        <v>6572</v>
      </c>
      <c r="B76" s="8">
        <v>4356</v>
      </c>
      <c r="C76" s="13" t="s">
        <v>133</v>
      </c>
      <c r="D76" s="13" t="s">
        <v>38</v>
      </c>
      <c r="E76" s="13" t="s">
        <v>29</v>
      </c>
      <c r="F76" s="14">
        <v>7</v>
      </c>
      <c r="G76" s="14" t="s">
        <v>36</v>
      </c>
      <c r="H76" s="61">
        <f>+J76/1.05</f>
        <v>0</v>
      </c>
      <c r="I76" s="24">
        <f>+J76-H76</f>
        <v>0</v>
      </c>
      <c r="J76" s="16">
        <v>0</v>
      </c>
      <c r="K76" s="25">
        <v>25</v>
      </c>
      <c r="L76" s="24">
        <f t="shared" ref="L76:L77" si="30">+K76*H76</f>
        <v>0</v>
      </c>
      <c r="M76" s="24">
        <f t="shared" ref="M76:M77" si="31">+K76*I76</f>
        <v>0</v>
      </c>
      <c r="N76" s="24">
        <f t="shared" ref="N76:N77" si="32">+K76*J76</f>
        <v>0</v>
      </c>
    </row>
    <row r="77" spans="1:14" ht="30.6" x14ac:dyDescent="0.3">
      <c r="A77" s="6">
        <v>7026</v>
      </c>
      <c r="B77" s="6">
        <v>4766</v>
      </c>
      <c r="C77" s="13" t="s">
        <v>134</v>
      </c>
      <c r="D77" s="13" t="s">
        <v>90</v>
      </c>
      <c r="E77" s="13" t="s">
        <v>106</v>
      </c>
      <c r="F77" s="14">
        <v>7</v>
      </c>
      <c r="G77" s="14" t="s">
        <v>32</v>
      </c>
      <c r="H77" s="61">
        <f t="shared" ref="H77:H84" si="33">+J77/1.05</f>
        <v>0</v>
      </c>
      <c r="I77" s="24">
        <f t="shared" ref="I77:I84" si="34">+J77-H77</f>
        <v>0</v>
      </c>
      <c r="J77" s="16">
        <v>0</v>
      </c>
      <c r="K77" s="25">
        <v>25</v>
      </c>
      <c r="L77" s="24">
        <f t="shared" si="30"/>
        <v>0</v>
      </c>
      <c r="M77" s="24">
        <f t="shared" si="31"/>
        <v>0</v>
      </c>
      <c r="N77" s="24">
        <f t="shared" si="32"/>
        <v>0</v>
      </c>
    </row>
    <row r="78" spans="1:14" ht="20.399999999999999" x14ac:dyDescent="0.3">
      <c r="A78" s="72">
        <v>7272</v>
      </c>
      <c r="B78" s="72">
        <v>4944</v>
      </c>
      <c r="C78" s="34" t="s">
        <v>136</v>
      </c>
      <c r="D78" s="34" t="s">
        <v>137</v>
      </c>
      <c r="E78" s="63" t="s">
        <v>29</v>
      </c>
      <c r="F78" s="55">
        <v>7</v>
      </c>
      <c r="G78" s="14" t="s">
        <v>39</v>
      </c>
      <c r="H78" s="61">
        <f t="shared" si="33"/>
        <v>0</v>
      </c>
      <c r="I78" s="24">
        <f t="shared" si="34"/>
        <v>0</v>
      </c>
      <c r="J78" s="16">
        <v>0</v>
      </c>
      <c r="K78" s="25">
        <v>25</v>
      </c>
      <c r="L78" s="24">
        <f>+K78*H78</f>
        <v>0</v>
      </c>
      <c r="M78" s="24">
        <f>+K78*I78</f>
        <v>0</v>
      </c>
      <c r="N78" s="24">
        <f>+K78*J78</f>
        <v>0</v>
      </c>
    </row>
    <row r="79" spans="1:14" ht="20.399999999999999" x14ac:dyDescent="0.3">
      <c r="A79" s="72">
        <v>6747</v>
      </c>
      <c r="B79" s="72">
        <v>4509</v>
      </c>
      <c r="C79" s="34" t="s">
        <v>139</v>
      </c>
      <c r="D79" s="34" t="s">
        <v>128</v>
      </c>
      <c r="E79" s="55" t="s">
        <v>29</v>
      </c>
      <c r="F79" s="56" t="s">
        <v>138</v>
      </c>
      <c r="G79" s="55" t="s">
        <v>101</v>
      </c>
      <c r="H79" s="61">
        <f t="shared" si="33"/>
        <v>0</v>
      </c>
      <c r="I79" s="24">
        <f t="shared" si="34"/>
        <v>0</v>
      </c>
      <c r="J79" s="16">
        <v>0</v>
      </c>
      <c r="K79" s="25">
        <v>3</v>
      </c>
      <c r="L79" s="24">
        <f t="shared" ref="L79:L84" si="35">+K79*H79</f>
        <v>0</v>
      </c>
      <c r="M79" s="24">
        <f t="shared" ref="M79:M84" si="36">+K79*I79</f>
        <v>0</v>
      </c>
      <c r="N79" s="24">
        <f t="shared" ref="N79:N84" si="37">+K79*J79</f>
        <v>0</v>
      </c>
    </row>
    <row r="80" spans="1:14" ht="20.399999999999999" x14ac:dyDescent="0.3">
      <c r="A80" s="72">
        <v>6749</v>
      </c>
      <c r="B80" s="72">
        <v>4511</v>
      </c>
      <c r="C80" s="34" t="s">
        <v>140</v>
      </c>
      <c r="D80" s="34" t="s">
        <v>128</v>
      </c>
      <c r="E80" s="55" t="s">
        <v>29</v>
      </c>
      <c r="F80" s="56" t="s">
        <v>138</v>
      </c>
      <c r="G80" s="55" t="s">
        <v>101</v>
      </c>
      <c r="H80" s="61">
        <f t="shared" si="33"/>
        <v>0</v>
      </c>
      <c r="I80" s="24">
        <f t="shared" si="34"/>
        <v>0</v>
      </c>
      <c r="J80" s="16">
        <v>0</v>
      </c>
      <c r="K80" s="25">
        <v>3</v>
      </c>
      <c r="L80" s="24">
        <f t="shared" si="35"/>
        <v>0</v>
      </c>
      <c r="M80" s="24">
        <f t="shared" si="36"/>
        <v>0</v>
      </c>
      <c r="N80" s="24">
        <f t="shared" si="37"/>
        <v>0</v>
      </c>
    </row>
    <row r="81" spans="1:14" ht="20.399999999999999" x14ac:dyDescent="0.3">
      <c r="A81" s="72">
        <v>6611</v>
      </c>
      <c r="B81" s="72">
        <v>4385</v>
      </c>
      <c r="C81" s="34" t="s">
        <v>141</v>
      </c>
      <c r="D81" s="34" t="s">
        <v>142</v>
      </c>
      <c r="E81" s="55" t="s">
        <v>29</v>
      </c>
      <c r="F81" s="56" t="s">
        <v>138</v>
      </c>
      <c r="G81" s="55" t="s">
        <v>126</v>
      </c>
      <c r="H81" s="61">
        <f t="shared" si="33"/>
        <v>0</v>
      </c>
      <c r="I81" s="24">
        <f t="shared" si="34"/>
        <v>0</v>
      </c>
      <c r="J81" s="16">
        <v>0</v>
      </c>
      <c r="K81" s="25">
        <v>3</v>
      </c>
      <c r="L81" s="24">
        <f t="shared" si="35"/>
        <v>0</v>
      </c>
      <c r="M81" s="24">
        <f t="shared" si="36"/>
        <v>0</v>
      </c>
      <c r="N81" s="24">
        <f t="shared" si="37"/>
        <v>0</v>
      </c>
    </row>
    <row r="82" spans="1:14" ht="20.399999999999999" x14ac:dyDescent="0.3">
      <c r="A82" s="72">
        <v>1858</v>
      </c>
      <c r="B82" s="72">
        <v>1138</v>
      </c>
      <c r="C82" s="34" t="s">
        <v>180</v>
      </c>
      <c r="D82" s="34" t="s">
        <v>143</v>
      </c>
      <c r="E82" s="55" t="s">
        <v>29</v>
      </c>
      <c r="F82" s="56" t="s">
        <v>138</v>
      </c>
      <c r="G82" s="55" t="s">
        <v>181</v>
      </c>
      <c r="H82" s="61">
        <f t="shared" si="33"/>
        <v>0</v>
      </c>
      <c r="I82" s="24">
        <f t="shared" si="34"/>
        <v>0</v>
      </c>
      <c r="J82" s="16">
        <v>0</v>
      </c>
      <c r="K82" s="25">
        <v>3</v>
      </c>
      <c r="L82" s="24">
        <f t="shared" si="35"/>
        <v>0</v>
      </c>
      <c r="M82" s="24">
        <f t="shared" si="36"/>
        <v>0</v>
      </c>
      <c r="N82" s="24">
        <f t="shared" si="37"/>
        <v>0</v>
      </c>
    </row>
    <row r="83" spans="1:14" ht="30.6" x14ac:dyDescent="0.3">
      <c r="A83" s="72">
        <v>6510</v>
      </c>
      <c r="B83" s="72">
        <v>4304</v>
      </c>
      <c r="C83" s="34" t="s">
        <v>144</v>
      </c>
      <c r="D83" s="34" t="s">
        <v>145</v>
      </c>
      <c r="E83" s="55" t="s">
        <v>29</v>
      </c>
      <c r="F83" s="56" t="s">
        <v>138</v>
      </c>
      <c r="G83" s="55" t="s">
        <v>36</v>
      </c>
      <c r="H83" s="61">
        <f t="shared" si="33"/>
        <v>0</v>
      </c>
      <c r="I83" s="24">
        <f t="shared" si="34"/>
        <v>0</v>
      </c>
      <c r="J83" s="16">
        <v>0</v>
      </c>
      <c r="K83" s="25">
        <v>3</v>
      </c>
      <c r="L83" s="24">
        <f t="shared" si="35"/>
        <v>0</v>
      </c>
      <c r="M83" s="24">
        <f t="shared" si="36"/>
        <v>0</v>
      </c>
      <c r="N83" s="24">
        <f t="shared" si="37"/>
        <v>0</v>
      </c>
    </row>
    <row r="84" spans="1:14" ht="20.399999999999999" x14ac:dyDescent="0.3">
      <c r="A84" s="73">
        <v>6626</v>
      </c>
      <c r="B84" s="73">
        <v>4398</v>
      </c>
      <c r="C84" s="36" t="s">
        <v>146</v>
      </c>
      <c r="D84" s="37" t="s">
        <v>147</v>
      </c>
      <c r="E84" s="57" t="s">
        <v>29</v>
      </c>
      <c r="F84" s="57" t="s">
        <v>138</v>
      </c>
      <c r="G84" s="57" t="s">
        <v>126</v>
      </c>
      <c r="H84" s="61">
        <f t="shared" si="33"/>
        <v>0</v>
      </c>
      <c r="I84" s="24">
        <f t="shared" si="34"/>
        <v>0</v>
      </c>
      <c r="J84" s="16">
        <v>0</v>
      </c>
      <c r="K84" s="25">
        <v>3</v>
      </c>
      <c r="L84" s="24">
        <f t="shared" si="35"/>
        <v>0</v>
      </c>
      <c r="M84" s="24">
        <f t="shared" si="36"/>
        <v>0</v>
      </c>
      <c r="N84" s="24">
        <f t="shared" si="37"/>
        <v>0</v>
      </c>
    </row>
    <row r="85" spans="1:14" x14ac:dyDescent="0.3">
      <c r="A85" s="102" t="s">
        <v>177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3"/>
      <c r="L85" s="66">
        <f>SUM(L76:L84)</f>
        <v>0</v>
      </c>
      <c r="M85" s="66">
        <f>SUM(M76:M84)</f>
        <v>0</v>
      </c>
      <c r="N85" s="66">
        <f>SUM(N76:N84)</f>
        <v>0</v>
      </c>
    </row>
    <row r="86" spans="1:14" x14ac:dyDescent="0.3">
      <c r="A86" s="78" t="s">
        <v>148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 ht="30.6" x14ac:dyDescent="0.3">
      <c r="A87" s="35">
        <v>7394</v>
      </c>
      <c r="B87" s="108">
        <v>5053</v>
      </c>
      <c r="C87" s="64" t="s">
        <v>149</v>
      </c>
      <c r="D87" s="57" t="s">
        <v>100</v>
      </c>
      <c r="E87" s="14" t="s">
        <v>29</v>
      </c>
      <c r="F87" s="14">
        <v>8</v>
      </c>
      <c r="G87" s="57" t="s">
        <v>101</v>
      </c>
      <c r="H87" s="58">
        <f>J87/1.05</f>
        <v>0</v>
      </c>
      <c r="I87" s="24">
        <f>+J87-H87</f>
        <v>0</v>
      </c>
      <c r="J87" s="58">
        <v>0</v>
      </c>
      <c r="K87" s="25">
        <v>29</v>
      </c>
      <c r="L87" s="24">
        <f>+K87*H87</f>
        <v>0</v>
      </c>
      <c r="M87" s="24">
        <f>+K87*I87</f>
        <v>0</v>
      </c>
      <c r="N87" s="24">
        <f>+K87*J87</f>
        <v>0</v>
      </c>
    </row>
    <row r="88" spans="1:14" ht="20.399999999999999" x14ac:dyDescent="0.3">
      <c r="A88" s="35">
        <v>7395</v>
      </c>
      <c r="B88" s="108"/>
      <c r="C88" s="64" t="s">
        <v>151</v>
      </c>
      <c r="D88" s="57" t="s">
        <v>103</v>
      </c>
      <c r="E88" s="14" t="s">
        <v>29</v>
      </c>
      <c r="F88" s="14">
        <v>8</v>
      </c>
      <c r="G88" s="57" t="s">
        <v>101</v>
      </c>
      <c r="H88" s="58">
        <f t="shared" ref="H88:H105" si="38">J88/1.05</f>
        <v>0</v>
      </c>
      <c r="I88" s="24">
        <f t="shared" ref="I88:I105" si="39">+J88-H88</f>
        <v>0</v>
      </c>
      <c r="J88" s="58">
        <v>0</v>
      </c>
      <c r="K88" s="25">
        <v>29</v>
      </c>
      <c r="L88" s="24">
        <f t="shared" ref="L88:L105" si="40">+K88*H88</f>
        <v>0</v>
      </c>
      <c r="M88" s="24">
        <f t="shared" ref="M88:M105" si="41">+K88*I88</f>
        <v>0</v>
      </c>
      <c r="N88" s="24">
        <f t="shared" ref="N88:N105" si="42">+K88*J88</f>
        <v>0</v>
      </c>
    </row>
    <row r="89" spans="1:14" ht="20.399999999999999" x14ac:dyDescent="0.3">
      <c r="A89" s="35">
        <v>7622</v>
      </c>
      <c r="B89" s="35">
        <v>5259</v>
      </c>
      <c r="C89" s="64" t="s">
        <v>152</v>
      </c>
      <c r="D89" s="57" t="s">
        <v>153</v>
      </c>
      <c r="E89" s="14" t="s">
        <v>29</v>
      </c>
      <c r="F89" s="14">
        <v>8</v>
      </c>
      <c r="G89" s="57" t="s">
        <v>32</v>
      </c>
      <c r="H89" s="58">
        <f t="shared" si="38"/>
        <v>0</v>
      </c>
      <c r="I89" s="24">
        <f t="shared" si="39"/>
        <v>0</v>
      </c>
      <c r="J89" s="58">
        <v>0</v>
      </c>
      <c r="K89" s="25">
        <v>29</v>
      </c>
      <c r="L89" s="24">
        <f t="shared" si="40"/>
        <v>0</v>
      </c>
      <c r="M89" s="24">
        <f t="shared" si="41"/>
        <v>0</v>
      </c>
      <c r="N89" s="24">
        <f t="shared" si="42"/>
        <v>0</v>
      </c>
    </row>
    <row r="90" spans="1:14" ht="30.6" x14ac:dyDescent="0.3">
      <c r="A90" s="33">
        <v>7629</v>
      </c>
      <c r="B90" s="33">
        <v>5266</v>
      </c>
      <c r="C90" s="55" t="s">
        <v>154</v>
      </c>
      <c r="D90" s="55" t="s">
        <v>90</v>
      </c>
      <c r="E90" s="14" t="s">
        <v>29</v>
      </c>
      <c r="F90" s="14">
        <v>8</v>
      </c>
      <c r="G90" s="55" t="s">
        <v>32</v>
      </c>
      <c r="H90" s="58">
        <f t="shared" si="38"/>
        <v>0</v>
      </c>
      <c r="I90" s="24">
        <f t="shared" si="39"/>
        <v>0</v>
      </c>
      <c r="J90" s="58">
        <v>0</v>
      </c>
      <c r="K90" s="25">
        <v>31</v>
      </c>
      <c r="L90" s="24">
        <f t="shared" si="40"/>
        <v>0</v>
      </c>
      <c r="M90" s="24">
        <f t="shared" si="41"/>
        <v>0</v>
      </c>
      <c r="N90" s="24">
        <f t="shared" si="42"/>
        <v>0</v>
      </c>
    </row>
    <row r="91" spans="1:14" ht="40.799999999999997" x14ac:dyDescent="0.3">
      <c r="A91" s="108">
        <v>7655</v>
      </c>
      <c r="B91" s="108">
        <v>5292</v>
      </c>
      <c r="C91" s="64" t="s">
        <v>175</v>
      </c>
      <c r="D91" s="57" t="s">
        <v>155</v>
      </c>
      <c r="E91" s="14" t="s">
        <v>29</v>
      </c>
      <c r="F91" s="14">
        <v>8</v>
      </c>
      <c r="G91" s="57" t="s">
        <v>32</v>
      </c>
      <c r="H91" s="58">
        <f t="shared" si="38"/>
        <v>0</v>
      </c>
      <c r="I91" s="24">
        <f t="shared" si="39"/>
        <v>0</v>
      </c>
      <c r="J91" s="58">
        <v>0</v>
      </c>
      <c r="K91" s="25">
        <v>31</v>
      </c>
      <c r="L91" s="24">
        <f t="shared" si="40"/>
        <v>0</v>
      </c>
      <c r="M91" s="24">
        <f t="shared" si="41"/>
        <v>0</v>
      </c>
      <c r="N91" s="24">
        <f t="shared" si="42"/>
        <v>0</v>
      </c>
    </row>
    <row r="92" spans="1:14" ht="40.799999999999997" x14ac:dyDescent="0.3">
      <c r="A92" s="108"/>
      <c r="B92" s="108"/>
      <c r="C92" s="64" t="s">
        <v>176</v>
      </c>
      <c r="D92" s="57" t="s">
        <v>155</v>
      </c>
      <c r="E92" s="14" t="s">
        <v>29</v>
      </c>
      <c r="F92" s="14">
        <v>8</v>
      </c>
      <c r="G92" s="57" t="s">
        <v>32</v>
      </c>
      <c r="H92" s="58">
        <f t="shared" si="38"/>
        <v>0</v>
      </c>
      <c r="I92" s="24">
        <f t="shared" si="39"/>
        <v>0</v>
      </c>
      <c r="J92" s="58">
        <v>0</v>
      </c>
      <c r="K92" s="25">
        <v>31</v>
      </c>
      <c r="L92" s="24">
        <f t="shared" si="40"/>
        <v>0</v>
      </c>
      <c r="M92" s="24">
        <f t="shared" si="41"/>
        <v>0</v>
      </c>
      <c r="N92" s="24">
        <f t="shared" si="42"/>
        <v>0</v>
      </c>
    </row>
    <row r="93" spans="1:14" ht="20.399999999999999" x14ac:dyDescent="0.3">
      <c r="A93" s="35">
        <v>7284</v>
      </c>
      <c r="B93" s="35">
        <v>4954</v>
      </c>
      <c r="C93" s="64" t="s">
        <v>156</v>
      </c>
      <c r="D93" s="57" t="s">
        <v>157</v>
      </c>
      <c r="E93" s="14" t="s">
        <v>29</v>
      </c>
      <c r="F93" s="14">
        <v>8</v>
      </c>
      <c r="G93" s="57" t="s">
        <v>36</v>
      </c>
      <c r="H93" s="58">
        <f t="shared" si="38"/>
        <v>0</v>
      </c>
      <c r="I93" s="24">
        <f t="shared" si="39"/>
        <v>0</v>
      </c>
      <c r="J93" s="58">
        <v>0</v>
      </c>
      <c r="K93" s="25">
        <v>29</v>
      </c>
      <c r="L93" s="24">
        <f t="shared" si="40"/>
        <v>0</v>
      </c>
      <c r="M93" s="24">
        <f t="shared" si="41"/>
        <v>0</v>
      </c>
      <c r="N93" s="24">
        <f t="shared" si="42"/>
        <v>0</v>
      </c>
    </row>
    <row r="94" spans="1:14" ht="40.799999999999997" x14ac:dyDescent="0.3">
      <c r="A94" s="35">
        <v>7603</v>
      </c>
      <c r="B94" s="35">
        <v>5240</v>
      </c>
      <c r="C94" s="64" t="s">
        <v>158</v>
      </c>
      <c r="D94" s="57" t="s">
        <v>159</v>
      </c>
      <c r="E94" s="14" t="s">
        <v>29</v>
      </c>
      <c r="F94" s="14">
        <v>8</v>
      </c>
      <c r="G94" s="57" t="s">
        <v>32</v>
      </c>
      <c r="H94" s="58">
        <f t="shared" si="38"/>
        <v>0</v>
      </c>
      <c r="I94" s="24">
        <f t="shared" si="39"/>
        <v>0</v>
      </c>
      <c r="J94" s="58">
        <v>0</v>
      </c>
      <c r="K94" s="25">
        <v>31</v>
      </c>
      <c r="L94" s="24">
        <f t="shared" si="40"/>
        <v>0</v>
      </c>
      <c r="M94" s="24">
        <f t="shared" si="41"/>
        <v>0</v>
      </c>
      <c r="N94" s="24">
        <f t="shared" si="42"/>
        <v>0</v>
      </c>
    </row>
    <row r="95" spans="1:14" ht="20.399999999999999" x14ac:dyDescent="0.3">
      <c r="A95" s="35">
        <v>7663</v>
      </c>
      <c r="B95" s="35">
        <v>5300</v>
      </c>
      <c r="C95" s="64" t="s">
        <v>160</v>
      </c>
      <c r="D95" s="57" t="s">
        <v>94</v>
      </c>
      <c r="E95" s="14" t="s">
        <v>29</v>
      </c>
      <c r="F95" s="14">
        <v>8</v>
      </c>
      <c r="G95" s="57" t="s">
        <v>32</v>
      </c>
      <c r="H95" s="58">
        <f t="shared" si="38"/>
        <v>0</v>
      </c>
      <c r="I95" s="24">
        <f t="shared" si="39"/>
        <v>0</v>
      </c>
      <c r="J95" s="58">
        <v>0</v>
      </c>
      <c r="K95" s="25">
        <v>31</v>
      </c>
      <c r="L95" s="24">
        <f t="shared" si="40"/>
        <v>0</v>
      </c>
      <c r="M95" s="24">
        <f t="shared" si="41"/>
        <v>0</v>
      </c>
      <c r="N95" s="24">
        <f t="shared" si="42"/>
        <v>0</v>
      </c>
    </row>
    <row r="96" spans="1:14" ht="20.399999999999999" x14ac:dyDescent="0.3">
      <c r="A96" s="35">
        <v>7687</v>
      </c>
      <c r="B96" s="35">
        <v>5323</v>
      </c>
      <c r="C96" s="64" t="s">
        <v>161</v>
      </c>
      <c r="D96" s="57" t="s">
        <v>162</v>
      </c>
      <c r="E96" s="14" t="s">
        <v>29</v>
      </c>
      <c r="F96" s="14">
        <v>8</v>
      </c>
      <c r="G96" s="57" t="s">
        <v>32</v>
      </c>
      <c r="H96" s="58">
        <f t="shared" si="38"/>
        <v>0</v>
      </c>
      <c r="I96" s="24">
        <f t="shared" si="39"/>
        <v>0</v>
      </c>
      <c r="J96" s="58">
        <v>0</v>
      </c>
      <c r="K96" s="25">
        <v>31</v>
      </c>
      <c r="L96" s="24">
        <f t="shared" si="40"/>
        <v>0</v>
      </c>
      <c r="M96" s="24">
        <f t="shared" si="41"/>
        <v>0</v>
      </c>
      <c r="N96" s="24">
        <f t="shared" si="42"/>
        <v>0</v>
      </c>
    </row>
    <row r="97" spans="1:14" ht="30.6" x14ac:dyDescent="0.3">
      <c r="A97" s="35">
        <v>7601</v>
      </c>
      <c r="B97" s="35">
        <v>5238</v>
      </c>
      <c r="C97" s="64" t="s">
        <v>163</v>
      </c>
      <c r="D97" s="57" t="s">
        <v>164</v>
      </c>
      <c r="E97" s="14" t="s">
        <v>29</v>
      </c>
      <c r="F97" s="14">
        <v>8</v>
      </c>
      <c r="G97" s="57" t="s">
        <v>32</v>
      </c>
      <c r="H97" s="58">
        <f t="shared" si="38"/>
        <v>0</v>
      </c>
      <c r="I97" s="24">
        <f t="shared" si="39"/>
        <v>0</v>
      </c>
      <c r="J97" s="58">
        <v>0</v>
      </c>
      <c r="K97" s="25">
        <v>31</v>
      </c>
      <c r="L97" s="24">
        <f t="shared" si="40"/>
        <v>0</v>
      </c>
      <c r="M97" s="24">
        <f t="shared" si="41"/>
        <v>0</v>
      </c>
      <c r="N97" s="24">
        <f t="shared" si="42"/>
        <v>0</v>
      </c>
    </row>
    <row r="98" spans="1:14" ht="20.399999999999999" x14ac:dyDescent="0.3">
      <c r="A98" s="35">
        <v>7361</v>
      </c>
      <c r="B98" s="35">
        <v>5020</v>
      </c>
      <c r="C98" s="64" t="s">
        <v>165</v>
      </c>
      <c r="D98" s="57" t="s">
        <v>135</v>
      </c>
      <c r="E98" s="14" t="s">
        <v>29</v>
      </c>
      <c r="F98" s="14">
        <v>8</v>
      </c>
      <c r="G98" s="57" t="s">
        <v>69</v>
      </c>
      <c r="H98" s="58">
        <f t="shared" si="38"/>
        <v>0</v>
      </c>
      <c r="I98" s="24">
        <f t="shared" si="39"/>
        <v>0</v>
      </c>
      <c r="J98" s="58">
        <v>0</v>
      </c>
      <c r="K98" s="25">
        <v>29</v>
      </c>
      <c r="L98" s="24">
        <f t="shared" si="40"/>
        <v>0</v>
      </c>
      <c r="M98" s="24">
        <f t="shared" si="41"/>
        <v>0</v>
      </c>
      <c r="N98" s="24">
        <f t="shared" si="42"/>
        <v>0</v>
      </c>
    </row>
    <row r="99" spans="1:14" ht="20.399999999999999" x14ac:dyDescent="0.3">
      <c r="A99" s="12">
        <v>6480</v>
      </c>
      <c r="B99" s="12">
        <v>4282</v>
      </c>
      <c r="C99" s="14" t="s">
        <v>166</v>
      </c>
      <c r="D99" s="14" t="s">
        <v>167</v>
      </c>
      <c r="E99" s="14" t="s">
        <v>29</v>
      </c>
      <c r="F99" s="14">
        <v>8</v>
      </c>
      <c r="G99" s="14" t="s">
        <v>36</v>
      </c>
      <c r="H99" s="58">
        <f t="shared" si="38"/>
        <v>0</v>
      </c>
      <c r="I99" s="24">
        <f t="shared" si="39"/>
        <v>0</v>
      </c>
      <c r="J99" s="58">
        <v>0</v>
      </c>
      <c r="K99" s="25">
        <v>10</v>
      </c>
      <c r="L99" s="24">
        <f t="shared" si="40"/>
        <v>0</v>
      </c>
      <c r="M99" s="24">
        <f t="shared" si="41"/>
        <v>0</v>
      </c>
      <c r="N99" s="24">
        <f t="shared" si="42"/>
        <v>0</v>
      </c>
    </row>
    <row r="100" spans="1:14" ht="20.399999999999999" x14ac:dyDescent="0.3">
      <c r="A100" s="12">
        <v>7070</v>
      </c>
      <c r="B100" s="12">
        <v>4808</v>
      </c>
      <c r="C100" s="14" t="s">
        <v>168</v>
      </c>
      <c r="D100" s="14" t="s">
        <v>169</v>
      </c>
      <c r="E100" s="14" t="s">
        <v>29</v>
      </c>
      <c r="F100" s="14">
        <v>8</v>
      </c>
      <c r="G100" s="14" t="s">
        <v>32</v>
      </c>
      <c r="H100" s="58">
        <f t="shared" si="38"/>
        <v>0</v>
      </c>
      <c r="I100" s="24">
        <f t="shared" si="39"/>
        <v>0</v>
      </c>
      <c r="J100" s="58">
        <v>0</v>
      </c>
      <c r="K100" s="25">
        <v>12</v>
      </c>
      <c r="L100" s="24">
        <f t="shared" si="40"/>
        <v>0</v>
      </c>
      <c r="M100" s="24">
        <f t="shared" si="41"/>
        <v>0</v>
      </c>
      <c r="N100" s="24">
        <f t="shared" si="42"/>
        <v>0</v>
      </c>
    </row>
    <row r="101" spans="1:14" ht="20.399999999999999" x14ac:dyDescent="0.3">
      <c r="A101" s="12">
        <v>6511</v>
      </c>
      <c r="B101" s="12">
        <v>4305</v>
      </c>
      <c r="C101" s="14" t="s">
        <v>170</v>
      </c>
      <c r="D101" s="14" t="s">
        <v>171</v>
      </c>
      <c r="E101" s="14" t="s">
        <v>29</v>
      </c>
      <c r="F101" s="14">
        <v>8</v>
      </c>
      <c r="G101" s="14" t="s">
        <v>36</v>
      </c>
      <c r="H101" s="58">
        <f t="shared" si="38"/>
        <v>0</v>
      </c>
      <c r="I101" s="24">
        <f t="shared" si="39"/>
        <v>0</v>
      </c>
      <c r="J101" s="58">
        <v>0</v>
      </c>
      <c r="K101" s="25">
        <v>10</v>
      </c>
      <c r="L101" s="24">
        <f t="shared" si="40"/>
        <v>0</v>
      </c>
      <c r="M101" s="24">
        <f t="shared" si="41"/>
        <v>0</v>
      </c>
      <c r="N101" s="24">
        <f t="shared" si="42"/>
        <v>0</v>
      </c>
    </row>
    <row r="102" spans="1:14" ht="20.399999999999999" x14ac:dyDescent="0.3">
      <c r="A102" s="35">
        <v>7625</v>
      </c>
      <c r="B102" s="35">
        <v>5262</v>
      </c>
      <c r="C102" s="64" t="s">
        <v>172</v>
      </c>
      <c r="D102" s="57" t="s">
        <v>93</v>
      </c>
      <c r="E102" s="57" t="s">
        <v>32</v>
      </c>
      <c r="F102" s="14">
        <v>8</v>
      </c>
      <c r="G102" s="14" t="s">
        <v>32</v>
      </c>
      <c r="H102" s="58">
        <f t="shared" si="38"/>
        <v>0</v>
      </c>
      <c r="I102" s="24">
        <f t="shared" si="39"/>
        <v>0</v>
      </c>
      <c r="J102" s="58">
        <v>0</v>
      </c>
      <c r="K102" s="25">
        <v>19</v>
      </c>
      <c r="L102" s="24">
        <f t="shared" si="40"/>
        <v>0</v>
      </c>
      <c r="M102" s="24">
        <f t="shared" si="41"/>
        <v>0</v>
      </c>
      <c r="N102" s="24">
        <f t="shared" si="42"/>
        <v>0</v>
      </c>
    </row>
    <row r="103" spans="1:14" ht="30.6" x14ac:dyDescent="0.3">
      <c r="A103" s="33">
        <v>6481</v>
      </c>
      <c r="B103" s="33">
        <v>4283</v>
      </c>
      <c r="C103" s="55" t="s">
        <v>173</v>
      </c>
      <c r="D103" s="55" t="s">
        <v>167</v>
      </c>
      <c r="E103" s="55" t="s">
        <v>29</v>
      </c>
      <c r="F103" s="56" t="s">
        <v>150</v>
      </c>
      <c r="G103" s="55" t="s">
        <v>36</v>
      </c>
      <c r="H103" s="58">
        <f t="shared" si="38"/>
        <v>0</v>
      </c>
      <c r="I103" s="24">
        <f t="shared" si="39"/>
        <v>0</v>
      </c>
      <c r="J103" s="58">
        <v>0</v>
      </c>
      <c r="K103" s="25">
        <v>2</v>
      </c>
      <c r="L103" s="24">
        <f t="shared" si="40"/>
        <v>0</v>
      </c>
      <c r="M103" s="24">
        <f t="shared" si="41"/>
        <v>0</v>
      </c>
      <c r="N103" s="24">
        <f t="shared" si="42"/>
        <v>0</v>
      </c>
    </row>
    <row r="104" spans="1:14" ht="20.399999999999999" x14ac:dyDescent="0.3">
      <c r="A104" s="33">
        <v>2858</v>
      </c>
      <c r="B104" s="33">
        <v>1908</v>
      </c>
      <c r="C104" s="55" t="s">
        <v>182</v>
      </c>
      <c r="D104" s="55" t="s">
        <v>143</v>
      </c>
      <c r="E104" s="55" t="s">
        <v>29</v>
      </c>
      <c r="F104" s="56" t="s">
        <v>150</v>
      </c>
      <c r="G104" s="55" t="s">
        <v>181</v>
      </c>
      <c r="H104" s="58">
        <f t="shared" si="38"/>
        <v>0</v>
      </c>
      <c r="I104" s="24">
        <f t="shared" si="39"/>
        <v>0</v>
      </c>
      <c r="J104" s="58">
        <v>0</v>
      </c>
      <c r="K104" s="25">
        <v>2</v>
      </c>
      <c r="L104" s="24">
        <f t="shared" si="40"/>
        <v>0</v>
      </c>
      <c r="M104" s="24">
        <f t="shared" si="41"/>
        <v>0</v>
      </c>
      <c r="N104" s="24">
        <f t="shared" si="42"/>
        <v>0</v>
      </c>
    </row>
    <row r="105" spans="1:14" ht="30.6" x14ac:dyDescent="0.3">
      <c r="A105" s="33">
        <v>6512</v>
      </c>
      <c r="B105" s="33">
        <v>4306</v>
      </c>
      <c r="C105" s="55" t="s">
        <v>174</v>
      </c>
      <c r="D105" s="55" t="s">
        <v>145</v>
      </c>
      <c r="E105" s="55" t="s">
        <v>29</v>
      </c>
      <c r="F105" s="56" t="s">
        <v>150</v>
      </c>
      <c r="G105" s="55" t="s">
        <v>36</v>
      </c>
      <c r="H105" s="58">
        <f t="shared" si="38"/>
        <v>0</v>
      </c>
      <c r="I105" s="24">
        <f t="shared" si="39"/>
        <v>0</v>
      </c>
      <c r="J105" s="58">
        <v>0</v>
      </c>
      <c r="K105" s="25">
        <v>2</v>
      </c>
      <c r="L105" s="24">
        <f t="shared" si="40"/>
        <v>0</v>
      </c>
      <c r="M105" s="24">
        <f t="shared" si="41"/>
        <v>0</v>
      </c>
      <c r="N105" s="24">
        <f t="shared" si="42"/>
        <v>0</v>
      </c>
    </row>
    <row r="106" spans="1:14" x14ac:dyDescent="0.3">
      <c r="A106" s="104" t="s">
        <v>177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65">
        <f>SUM(L87:L105)</f>
        <v>0</v>
      </c>
      <c r="M106" s="65">
        <f>SUM(M87:M105)</f>
        <v>0</v>
      </c>
      <c r="N106" s="65">
        <f>SUM(N87:N105)</f>
        <v>0</v>
      </c>
    </row>
    <row r="107" spans="1:14" x14ac:dyDescent="0.3">
      <c r="A107" s="105" t="s">
        <v>178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70">
        <f>+L11+L26+L37+L47+L53+L74+L85+L106</f>
        <v>0</v>
      </c>
      <c r="M107" s="70">
        <f>+M11+M26+M37+M47+M53+M74+M85+M106</f>
        <v>0</v>
      </c>
      <c r="N107" s="70">
        <f>+N11+N26+N37+N47+N53+N74+N85+N106</f>
        <v>0</v>
      </c>
    </row>
    <row r="110" spans="1:14" x14ac:dyDescent="0.3">
      <c r="L110" s="69"/>
    </row>
  </sheetData>
  <mergeCells count="33">
    <mergeCell ref="A53:K53"/>
    <mergeCell ref="A74:K74"/>
    <mergeCell ref="A85:K85"/>
    <mergeCell ref="A106:K106"/>
    <mergeCell ref="A107:K107"/>
    <mergeCell ref="A54:N54"/>
    <mergeCell ref="B55:B56"/>
    <mergeCell ref="B59:B60"/>
    <mergeCell ref="A59:A60"/>
    <mergeCell ref="A75:N75"/>
    <mergeCell ref="A86:N86"/>
    <mergeCell ref="B87:B88"/>
    <mergeCell ref="A91:A92"/>
    <mergeCell ref="B91:B92"/>
    <mergeCell ref="B31:B32"/>
    <mergeCell ref="A1:N1"/>
    <mergeCell ref="A2:N2"/>
    <mergeCell ref="A4:N4"/>
    <mergeCell ref="B7:B8"/>
    <mergeCell ref="A12:N12"/>
    <mergeCell ref="B13:B14"/>
    <mergeCell ref="A11:K11"/>
    <mergeCell ref="A26:K26"/>
    <mergeCell ref="B16:B17"/>
    <mergeCell ref="B21:B22"/>
    <mergeCell ref="B23:B24"/>
    <mergeCell ref="A27:N27"/>
    <mergeCell ref="B28:B29"/>
    <mergeCell ref="B33:B34"/>
    <mergeCell ref="A38:N38"/>
    <mergeCell ref="A48:N48"/>
    <mergeCell ref="A37:K37"/>
    <mergeCell ref="A47:K4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"/>
  <sheetViews>
    <sheetView workbookViewId="0">
      <selection activeCell="K8" sqref="K8"/>
    </sheetView>
  </sheetViews>
  <sheetFormatPr defaultRowHeight="14.4" x14ac:dyDescent="0.3"/>
  <sheetData>
    <row r="1" spans="1:8" ht="122.4" x14ac:dyDescent="0.3">
      <c r="A1" s="47">
        <v>6744</v>
      </c>
      <c r="B1" s="47">
        <v>4507</v>
      </c>
      <c r="C1" s="48" t="s">
        <v>127</v>
      </c>
      <c r="D1" s="48" t="s">
        <v>128</v>
      </c>
      <c r="E1" s="49" t="s">
        <v>29</v>
      </c>
      <c r="F1" s="50" t="s">
        <v>121</v>
      </c>
      <c r="G1" s="49" t="s">
        <v>101</v>
      </c>
      <c r="H1" s="51">
        <v>120</v>
      </c>
    </row>
    <row r="2" spans="1:8" ht="122.4" x14ac:dyDescent="0.3">
      <c r="A2" s="47">
        <v>6748</v>
      </c>
      <c r="B2" s="47">
        <v>4510</v>
      </c>
      <c r="C2" s="48" t="s">
        <v>129</v>
      </c>
      <c r="D2" s="48" t="s">
        <v>128</v>
      </c>
      <c r="E2" s="49" t="s">
        <v>29</v>
      </c>
      <c r="F2" s="50" t="s">
        <v>121</v>
      </c>
      <c r="G2" s="49" t="s">
        <v>101</v>
      </c>
      <c r="H2" s="51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dcterms:created xsi:type="dcterms:W3CDTF">2021-07-05T07:08:12Z</dcterms:created>
  <dcterms:modified xsi:type="dcterms:W3CDTF">2022-07-01T14:06:16Z</dcterms:modified>
</cp:coreProperties>
</file>