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kola\AppData\Local\Microsoft\Windows\INetCache\Content.Outlook\83IZUKBP\"/>
    </mc:Choice>
  </mc:AlternateContent>
  <bookViews>
    <workbookView xWindow="-15" yWindow="-15" windowWidth="20730" windowHeight="8805" activeTab="1"/>
  </bookViews>
  <sheets>
    <sheet name="Naslovnica" sheetId="2" r:id="rId1"/>
    <sheet name="Građevinski" sheetId="7" r:id="rId2"/>
  </sheets>
  <definedNames>
    <definedName name="_xlnm.Print_Area" localSheetId="1">Građevinski!$A$1:$H$139</definedName>
    <definedName name="_xlnm.Print_Area" localSheetId="0">Naslovnica!$A$1:$I$47</definedName>
    <definedName name="_xlnm.Print_Area">#REF!</definedName>
    <definedName name="w">#REF!</definedName>
    <definedName name="wfr">#REF!</definedName>
  </definedNames>
  <calcPr calcId="162913"/>
</workbook>
</file>

<file path=xl/calcChain.xml><?xml version="1.0" encoding="utf-8"?>
<calcChain xmlns="http://schemas.openxmlformats.org/spreadsheetml/2006/main">
  <c r="H17" i="7" l="1"/>
  <c r="H20" i="7"/>
  <c r="H23" i="7"/>
  <c r="H24" i="7"/>
  <c r="H25" i="7"/>
  <c r="H28" i="7"/>
  <c r="H36" i="7"/>
  <c r="H39" i="7"/>
  <c r="H42" i="7"/>
  <c r="H45" i="7"/>
  <c r="H48" i="7"/>
  <c r="H58" i="7"/>
  <c r="H59" i="7"/>
  <c r="H62" i="7"/>
  <c r="H65" i="7"/>
  <c r="H68" i="7"/>
  <c r="H70" i="7"/>
  <c r="H76" i="7"/>
  <c r="H79" i="7"/>
  <c r="H82" i="7"/>
  <c r="H85" i="7"/>
  <c r="H88" i="7" s="1"/>
  <c r="H129" i="7" s="1"/>
  <c r="H95" i="7"/>
  <c r="H98" i="7"/>
  <c r="H102" i="7"/>
  <c r="H103" i="7"/>
  <c r="H130" i="7" s="1"/>
  <c r="H109" i="7"/>
  <c r="H110" i="7"/>
  <c r="H111" i="7"/>
  <c r="H114" i="7"/>
  <c r="H128" i="7"/>
  <c r="H116" i="7" l="1"/>
  <c r="H131" i="7" s="1"/>
  <c r="H51" i="7"/>
  <c r="H127" i="7" s="1"/>
  <c r="H30" i="7"/>
  <c r="H126" i="7" s="1"/>
  <c r="H133" i="7"/>
  <c r="H137" i="7" s="1"/>
  <c r="I22" i="2" s="1"/>
  <c r="H138" i="7" l="1"/>
  <c r="H139" i="7" s="1"/>
  <c r="I24" i="2"/>
  <c r="I25" i="2" l="1"/>
  <c r="I26" i="2" s="1"/>
</calcChain>
</file>

<file path=xl/sharedStrings.xml><?xml version="1.0" encoding="utf-8"?>
<sst xmlns="http://schemas.openxmlformats.org/spreadsheetml/2006/main" count="190" uniqueCount="99">
  <si>
    <t>GRAĐEVINSKI RADOVI</t>
  </si>
  <si>
    <t>A/</t>
  </si>
  <si>
    <t>1.</t>
  </si>
  <si>
    <t>00</t>
  </si>
  <si>
    <t>01</t>
  </si>
  <si>
    <t>02</t>
  </si>
  <si>
    <t>03</t>
  </si>
  <si>
    <t>04</t>
  </si>
  <si>
    <t>a.</t>
  </si>
  <si>
    <t>2.</t>
  </si>
  <si>
    <t>ZIDARSKI RADOVI</t>
  </si>
  <si>
    <t>ZIDARSKI RADOVI UKUPNO:</t>
  </si>
  <si>
    <t>3.</t>
  </si>
  <si>
    <t>4.</t>
  </si>
  <si>
    <t>5.</t>
  </si>
  <si>
    <t>SOBOSLIKARSKI I LIČILAČKI RADOVI</t>
  </si>
  <si>
    <t>SOBOSLIKARSKI I LIČILAČKI RADOVI UKUPNO:</t>
  </si>
  <si>
    <t>6.</t>
  </si>
  <si>
    <t>REKAPITULACIJA</t>
  </si>
  <si>
    <t>GRAĐEVINSKI RADOVI UKUPNO:</t>
  </si>
  <si>
    <t>SVEUKUPNA REKAPITULACIJA</t>
  </si>
  <si>
    <t>SVEUKUPNO NETTO:</t>
  </si>
  <si>
    <t>SVEUKUPNO BRUTTO: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</si>
  <si>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</si>
  <si>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1</t>
    </r>
  </si>
  <si>
    <t>PDV 25%</t>
  </si>
  <si>
    <t>SVEUKUPNO BRUTO:</t>
  </si>
  <si>
    <t>PDV 25 %</t>
  </si>
  <si>
    <t>kom</t>
  </si>
  <si>
    <t>kompl</t>
  </si>
  <si>
    <t>OPIS</t>
  </si>
  <si>
    <t>KOLIČINA</t>
  </si>
  <si>
    <t xml:space="preserve">TROŠKOVNIK </t>
  </si>
  <si>
    <t>Nikola Vukić, mag.ing.aedif.</t>
  </si>
  <si>
    <t>R. BR.</t>
  </si>
  <si>
    <t>J.M.</t>
  </si>
  <si>
    <t>JED. CIJENA</t>
  </si>
  <si>
    <t>IZNOS</t>
  </si>
  <si>
    <t>URED OVLAŠTENOG INŽENJERA GRAĐEVINARSTVA VUKIĆ NIKOLA</t>
  </si>
  <si>
    <t>ZOP:</t>
  </si>
  <si>
    <t>Datum:</t>
  </si>
  <si>
    <t>GRAĐEVINSKO OBRTNIČKI RADOVI</t>
  </si>
  <si>
    <t>Projektant:</t>
  </si>
  <si>
    <t>b.</t>
  </si>
  <si>
    <r>
      <t xml:space="preserve">GRAĐEVINA:               </t>
    </r>
    <r>
      <rPr>
        <b/>
        <sz val="11"/>
        <color indexed="8"/>
        <rFont val="Arial"/>
        <family val="2"/>
        <charset val="238"/>
      </rPr>
      <t>SANACIJA RAVNOG KROVA</t>
    </r>
  </si>
  <si>
    <t>ZO-2019-07</t>
  </si>
  <si>
    <t>Svibanj 2019.</t>
  </si>
  <si>
    <t>MJESTO GRADNJE:   VLADIMIRA NAZORA 10 , 49247 ZLATAR BISTRICA</t>
  </si>
  <si>
    <t>INVESTITOR:              OSNOVNA ŠKOLA ZLATAR BISTRICA</t>
  </si>
  <si>
    <t>SANACIJA RAVNOG KROVA</t>
  </si>
  <si>
    <t>RUŠENJA I DEMONTAŽE</t>
  </si>
  <si>
    <t>RUŠENJA I DEMONTAŽE UKUPNO:</t>
  </si>
  <si>
    <t>IZOLATERSKI RADOVI</t>
  </si>
  <si>
    <t>IZOLATERSKI RADOVI UKUPNO:</t>
  </si>
  <si>
    <t>LIMARSKI RADOVI</t>
  </si>
  <si>
    <t>LIMARSKI RADOVI UKUPNO:</t>
  </si>
  <si>
    <t>GROMOBRANSKA INSTALACIJA</t>
  </si>
  <si>
    <t>GROMOBRANSKA INSTALACIJA UKUPNO:</t>
  </si>
  <si>
    <t>05</t>
  </si>
  <si>
    <t>U jediničnu cijenu stavke obavezno uključiti svu skelu potrebnu za izvođenje radova, sve mjere osiguranja radnika i prolaznika, sva potrebna premještanja postojećih instalacija za potrebe izvođenja radova, vraćanje istih na mjesto i u prvobitno stanje funkcionalnosti; utovar materijala preostalog od rušenja i odvoz na gradsku deponiju koju odredi investitor, odnosno sortiranje i deponiranje na mjesto koje odredi investitor (korisnik) za eventualnu ponovnu ugradnju. Također u jediničnu cijenu uključiti sva potrebna osiguranja i podupiranja kod rušenja, kao i čišćenje prostora po dovršetku radova, a sve do potpune gotovosti stavke - ako opisom stavke nije drugačije određeno.</t>
  </si>
  <si>
    <t>c.</t>
  </si>
  <si>
    <t>Izrada i ugradnja ispušne cijevi na vrhu postojećeg dimnjaka. Cijev konusnog oblika Ø 25/15 cm, ukupne visine 60 cm. Podnožje kao opšav kape dimnjaka, tlocrte veličine 60 x 80 cm sa okapnicom na sve četiri strane, sve od obojenog čeličnog lima.</t>
  </si>
  <si>
    <t>Dobava tipskog gotovog slivnika za ravne krovove, tip kao ACO, s dvostrukim sistemom odvodnje, s prihvatom za bitumensku hidroizolaciju, te završnu tpo foliju. U stavku uključeno demontaža postojećeg slivnika, zidarsko pripasivanje  i ugradnja novog slivnika, pripasivanje postojeće odvodnje instalacije, a sve do potpune gotovosti. Obračun po kom.</t>
  </si>
  <si>
    <t>kapa dimnjaka</t>
  </si>
  <si>
    <t>Demontaža  razvoda pocinčane trake gromobrana na krovu. Stavkom obuhvaćena demontaža trake, te nosača i betonskih podmetača. Količina trake iznosi 90 m1, a jediničnu cijenu dati za komplet.</t>
  </si>
  <si>
    <t>komplet</t>
  </si>
  <si>
    <t xml:space="preserve">Demontaža postojeće limarije opšava nadozida i drugih veznih elemenata, te odvoz s gradilišta. </t>
  </si>
  <si>
    <t>pocinčani opšavni lim R.Š. 80 cm</t>
  </si>
  <si>
    <t>prodori kroz ravni krov</t>
  </si>
  <si>
    <t>Skidanje postojeće dotrajale i razgrađene žbuke dimnjaka, te odvoz šute s gradilišta. Obračun po m2.</t>
  </si>
  <si>
    <t>03.</t>
  </si>
  <si>
    <t>m2</t>
  </si>
  <si>
    <t>gromobranska traka sa spojnicama i dr.</t>
  </si>
  <si>
    <t xml:space="preserve">hvatači elektriciteta  na najvišim dijelovima </t>
  </si>
  <si>
    <t>prespoji na postojeću instalaciju te metalne mase</t>
  </si>
  <si>
    <t>Cijenom stavke obuhvatiti troškove uređenja gradilišta.                                                                                    Urediti, održavati za dogovoren rok trajanja radova kao i uređivati gradilište i ponovno uspostavljanje terena u prijašnje stanje, sa sljedećim radovima, koji moraju biti uračunati u jediničnu  cijenu:
- mjesto za skladištenje i rad
- eventualna rasvjeta gradilišta
- zaštitna ograda gradilišta - mjesta rada
Za cijelo vrijeme gradnje prema vremenskom planu projekta.
Gradilište mora biti uređeno sukladno odredbama Zakona o gradnji, te Zakona o zaštiti na radu.                                                                                                                                                                                 U cijenu uključena natpisna ploča sa podacima o građevini. Montirati ploču s podacima o građevini, investitoru, odobrenju za građenje, projektantu, nadzoru i izvoditeljima radova. Uklanjanje ploče po dovršetku radova mora biti uključeno u jediničnim cijenama stavke.                                                                                                                                     Višekratno čišćenje gradilišta i završno čišćenje po završetku radova u cijeni radova.</t>
  </si>
  <si>
    <t>U sve stavke rušenja uključen odvoz otpadnog građevinskog materijala (šute) i demontiranih elemenata s gradilišta. Demontaže, utovar u kamione i odvoz vršiti na način da se spriječi bilo kakav negativan utjecaj ili oštećivanje postojeće zgrade ili izvedenih radova.</t>
  </si>
  <si>
    <t>Nabava, dobava i polaganje geotekstila kao razdjele  xps-a i postojeće bitumenske hidroizolacije  sa preklopima od min 10cm, kvalitete i klasifikacije prema OTU. Geotekstil tip 300 g/m2
Obračun po m2  površine.</t>
  </si>
  <si>
    <t>Dobava i postava XPS ploča,  debljine 20 cm (10+10 cm)  kao  toplinske izolacije ravnog neprohodnog krova. Rubovi ploča s preklopom. Kod postave xps-a potrebno je isti postaviti na način da se na završnoj površini istoga dobiju jednolični padovi prema slivnicima. U cijeni sve komplet do potpune funkcionalnosti. Obračun po m2.</t>
  </si>
  <si>
    <t>Dobava materijala i izrada žbuke na postojećem zidanom dimnjaku centralnog grijanja . Na otprašenu podlogu se nanosi sloj cementnog šrica, te sloj perlit žbuke debljine 3-4 cm u dva sloja. Obračun po m2.</t>
  </si>
  <si>
    <t>Dobava materijala i postava drvene gredice na postojeću atiku završetka ravnog krova, a kao potrebne visine tj. kompenzacijskog sloja za novi termoizolacijski sloj od 20 cm. Drvena gredica dimenzije je 14/16cm,  učvršćena čeličnim vijcima na postojeću ab atiku  na svakih 1,0 metara. Obračun po m1.</t>
  </si>
  <si>
    <t>Dobava i ugradnja glatkih betonskih ploča 40/40/3,80 cm na podlošcima, radi zaštite hidroizolacijske membrane,a radi formiranja staze od ljestvi na krov pa do vrata tavanskog prostora tavana susjedne zgrade. Obračun po m2.</t>
  </si>
  <si>
    <t xml:space="preserve">prodori (odzrake wc-a, postolja ljestvi.) </t>
  </si>
  <si>
    <t>Demontaža postojećih vratašca dimnjaka, te dobava i postava novih vratašca. Obračun po kom.</t>
  </si>
  <si>
    <t xml:space="preserve">Pregled, mjerenje otpora gromobranskog uzemljenja predmetnog dijela krova, s izdavanjem odgovarajuće izjave o ispravnosti izvedbe gromobranske instalacije koju daje ovlaštena osoba. </t>
  </si>
  <si>
    <t xml:space="preserve">Kod izvedbe je potrebno poštivati pravilo struke i zanata, primijenjeno na stvarne uvjete.  Izvođač radova prije davanja ponude treba obići zgradu i razmotriti detalje, pa ukoliko ima prijedloga za poboljšanje da to istakne u ponudi. U jediničnu cijenu stavki imaju biti uračunati svi radovi i potrebni materijali (eventualno nespecificirani u opisu stavke troškovnika), a koji se (prema pravilima struke i pravilima dobrog zanata) potrebni za potpuno dovršenje potrebnih radova sanacije krova, odnosno dovođenje u stanje "spremno za upotrebu" u daljnjem životnom vijeku zgrade škole 30 i više godina. Svi takvi radovi i materijali imaju biti uračunati u jedinične cijene, tj. neće se posebno plaćati.   Garancijski rok za hidroizolacijske radove iznosi 10 godina. Troškovi neškodljivog zbrinjavanja demontiranih materijala uključiti u cijene.  Izvođač je dužan prije ugradnje materijala dostaviti potrebnu atestnu dokumentaciju nadzornom inženjeru na uvid i usporedbu s predviđenim projektom radi odobravanja ugradnje. </t>
  </si>
  <si>
    <t>Skidanje postojećeg sloja zaštite hidroizolacije od riječnog šljunka (uključivo i drugi otpad i mahovinu), te spuštanje istoga kroz zatvorenu cijev u vozilo, sa  sprečavanjem širenja prašine ili drugih negativnih utjecaja na okoliš. Obračun po m2.</t>
  </si>
  <si>
    <t>U cijenu uključivo i izvedba završnih detalja koji se izrađuju od profiliranih  limova i sustava (r.š.6,00-12,00 cm), izvedba detalja na mjestu sudara horizontalnih i vertikalnih površina koje se izoliraju (po opsegu krova i oko nadograđenih elemenata), obrada prodora kroz hidroizolaciju nearmiranom TPO membranom i ugradnja slivnika, koji se pričvršćuju  na podlogu i na njih se vari hidroizolacija. Kaširani limovi se postavljaju na sve prelaze horizontale i verikalne hidroizolacije, te horizontalno po vanjskom rubu atike, te su isti uključeni u cijene stavke hidroizolacije.</t>
  </si>
  <si>
    <t>hidroizolacijska TPO folija (horizontalno i vertikalno) s uključenim svim prihvatnim limovima</t>
  </si>
  <si>
    <t>Dobava materijala i dvostruko ličenje dimnjaka bojom za vanjske radove (silikatna fasadna boja). Obračun po m2.</t>
  </si>
  <si>
    <t>Priprema površine i dvokratno ličenje unutarnjih zidova i stropa stubišta sa uklanjanjem dijela pljesni u uglu zida i stropa.  Obračun po m2.</t>
  </si>
  <si>
    <t>Dobava i montaža nove gromobranske instalacije na ravnom  krovu od zavarene TPO folije. Instalaciju gromobrana treba izvesti od aluminijskih šipki presjeka 8 mm. U cijenu uračunati plastične nosače koji se lijepe na TPO foliju. U cijenu uračunati spajanje na postojeće vertikalne izvode, kao i hvatače na najvišim dijelovima krova. Obračun po m' gotove gromobranske instalacije.</t>
  </si>
  <si>
    <t>Izrada i montaža limenog opšava spoja vertikalne hidroizolacije i bočnih zidova, od čeličnog pocinčanog bojanog lima, razvijene širine 15 cm. Obračun po m1.</t>
  </si>
  <si>
    <t>Izrada i montaža limenog opšava atike (okapnica), od čeličnog pocinčanog bojanog lima, razvijene širine 35cm. U cijeni i nosači od plosnog željeza (klameri). Opšav obavezno izvesti s nagibom prema ravnom krovu, da se spriječi cijeđenje vode po fasadi objekta. Sve prema detalju iz skice 1. Obračun po m1.</t>
  </si>
  <si>
    <t>Izrada i montaža limenog opšava vertikalne atike s vanjske strane (maska na drvenom dijelu atike), od čeličnog pocinčanog bojanog lima, razvijene širine 35 cm. Sve prema detalju iz skice 1. Obračun po m1.</t>
  </si>
  <si>
    <t>Dobava i postavljanje završne hidroizolacije ravnog krova, od ekološke jednoslojne hidroizolacijske TPO membrane na ravni krov zgrade. Hidroizolacija - energetski učinkovite bijele boje, UV stabilne i otporne na leteći plamen i žareću toplinu , debljine 1,5 mm. Hidroizolacijske membrane se polažu na geotekstil i ugrađuju u sustavu završno zaštićenog krova (batuda). Rubovi membrana se međusobno preklapaju min. 10 cm i zavaruju vrućim zrakom kako bi se postigao potpuno homogen spoj. Uz obodne zidove i parapete membrana se uzdiže 20,00 cm, a kod atike ravnog krova do vanjskog ruba vrha iste. Na svojim završetcima membrana se vari na limove iz sustava . Sve spojeve izvesti na način da se osigura vodotijesnost membrane. Radove izvesti prema uputama proizvođača sustava. Obračun po m2 razvijene površine hidroizolacije.</t>
  </si>
  <si>
    <t>Nabava, dobava i polaganje geotekstila kao razdjele tpo hidroizolacije i sloja zaštitne batude sa preklopima od min 10cm, kvalitete i klasifikacije prema OTU. Geotekstil tip 300 g/m2
Obračun po m2  površine.</t>
  </si>
  <si>
    <t>Dobava i izvedba zaštitnog nasipnog sloja na hidoroizolaciji, od kamene batude 16-32 mm, minimalne debljine 6 cm.
Obračun po m2  površine.</t>
  </si>
  <si>
    <t xml:space="preserve">                       VLADIMIRA NAZORA 10 , 49247 ZLATAR BISTRICA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</si>
</sst>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</numFmts>
  <fonts count="42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Calibri"/>
      <family val="2"/>
      <charset val="238"/>
    </font>
    <font>
      <b/>
      <i/>
      <sz val="9"/>
      <name val="Arial"/>
      <family val="2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HRHelvetica"/>
    </font>
    <font>
      <sz val="10"/>
      <name val="Helv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8">
    <xf numFmtId="0" fontId="0" fillId="0" borderId="0"/>
    <xf numFmtId="0" fontId="21" fillId="0" borderId="0"/>
    <xf numFmtId="0" fontId="21" fillId="3" borderId="12" applyNumberFormat="0" applyFont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" fillId="0" borderId="0"/>
    <xf numFmtId="0" fontId="22" fillId="0" borderId="0">
      <alignment horizontal="justify" vertical="top"/>
    </xf>
    <xf numFmtId="0" fontId="21" fillId="0" borderId="0"/>
    <xf numFmtId="0" fontId="3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3" fillId="0" borderId="0">
      <alignment horizontal="justify" vertical="center" wrapText="1"/>
      <protection locked="0"/>
    </xf>
    <xf numFmtId="43" fontId="21" fillId="0" borderId="0" applyFont="0" applyFill="0" applyBorder="0" applyAlignment="0" applyProtection="0"/>
    <xf numFmtId="0" fontId="2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13" applyNumberFormat="0" applyAlignment="0" applyProtection="0"/>
    <xf numFmtId="0" fontId="30" fillId="22" borderId="14" applyNumberFormat="0" applyAlignment="0" applyProtection="0"/>
    <xf numFmtId="0" fontId="31" fillId="5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18" applyNumberFormat="0" applyFill="0" applyAlignment="0" applyProtection="0"/>
    <xf numFmtId="0" fontId="38" fillId="24" borderId="19" applyNumberFormat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9" borderId="14" applyNumberFormat="0" applyAlignment="0" applyProtection="0"/>
  </cellStyleXfs>
  <cellXfs count="116">
    <xf numFmtId="0" fontId="0" fillId="0" borderId="0" xfId="0"/>
    <xf numFmtId="0" fontId="7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Fill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/>
    <xf numFmtId="49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3" fillId="0" borderId="0" xfId="0" applyFont="1" applyBorder="1"/>
    <xf numFmtId="49" fontId="4" fillId="2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Fill="1" applyBorder="1" applyAlignment="1">
      <alignment vertical="top"/>
    </xf>
    <xf numFmtId="4" fontId="4" fillId="0" borderId="4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/>
    <xf numFmtId="4" fontId="4" fillId="0" borderId="0" xfId="0" applyNumberFormat="1" applyFont="1" applyFill="1"/>
    <xf numFmtId="0" fontId="4" fillId="0" borderId="1" xfId="0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" xfId="0" applyFont="1" applyBorder="1"/>
    <xf numFmtId="0" fontId="4" fillId="0" borderId="1" xfId="0" applyFont="1" applyFill="1" applyBorder="1"/>
    <xf numFmtId="4" fontId="4" fillId="0" borderId="1" xfId="0" applyNumberFormat="1" applyFont="1" applyFill="1" applyBorder="1"/>
    <xf numFmtId="49" fontId="6" fillId="0" borderId="0" xfId="0" applyNumberFormat="1" applyFont="1" applyAlignment="1">
      <alignment vertical="top"/>
    </xf>
    <xf numFmtId="0" fontId="0" fillId="0" borderId="0" xfId="0" applyFont="1"/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5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/>
    <xf numFmtId="4" fontId="3" fillId="0" borderId="0" xfId="0" applyNumberFormat="1" applyFont="1" applyFill="1" applyBorder="1"/>
    <xf numFmtId="4" fontId="10" fillId="0" borderId="0" xfId="0" applyNumberFormat="1" applyFont="1"/>
    <xf numFmtId="4" fontId="11" fillId="0" borderId="0" xfId="0" applyNumberFormat="1" applyFont="1"/>
    <xf numFmtId="0" fontId="11" fillId="0" borderId="0" xfId="0" applyFont="1"/>
    <xf numFmtId="4" fontId="12" fillId="0" borderId="0" xfId="0" applyNumberFormat="1" applyFont="1"/>
    <xf numFmtId="4" fontId="0" fillId="0" borderId="0" xfId="0" applyNumberFormat="1"/>
    <xf numFmtId="0" fontId="14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Fill="1"/>
    <xf numFmtId="0" fontId="14" fillId="0" borderId="0" xfId="0" applyFont="1" applyAlignment="1">
      <alignment wrapText="1"/>
    </xf>
    <xf numFmtId="0" fontId="16" fillId="0" borderId="0" xfId="0" applyFont="1"/>
    <xf numFmtId="49" fontId="16" fillId="0" borderId="0" xfId="0" applyNumberFormat="1" applyFont="1" applyBorder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Fill="1"/>
    <xf numFmtId="4" fontId="16" fillId="0" borderId="0" xfId="0" applyNumberFormat="1" applyFont="1" applyFill="1"/>
    <xf numFmtId="0" fontId="16" fillId="0" borderId="0" xfId="0" applyFont="1" applyAlignment="1">
      <alignment vertical="top"/>
    </xf>
    <xf numFmtId="0" fontId="16" fillId="0" borderId="1" xfId="0" applyFont="1" applyBorder="1" applyAlignment="1">
      <alignment horizontal="right" wrapText="1"/>
    </xf>
    <xf numFmtId="0" fontId="16" fillId="0" borderId="1" xfId="0" applyFont="1" applyBorder="1"/>
    <xf numFmtId="0" fontId="16" fillId="0" borderId="1" xfId="0" applyFont="1" applyFill="1" applyBorder="1"/>
    <xf numFmtId="4" fontId="16" fillId="0" borderId="1" xfId="0" applyNumberFormat="1" applyFont="1" applyFill="1" applyBorder="1"/>
    <xf numFmtId="0" fontId="17" fillId="0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5" fillId="0" borderId="0" xfId="0" applyFont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wrapText="1"/>
    </xf>
    <xf numFmtId="0" fontId="1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6" fillId="0" borderId="0" xfId="0" applyFont="1" applyAlignment="1">
      <alignment horizontal="left" wrapText="1"/>
    </xf>
    <xf numFmtId="49" fontId="14" fillId="0" borderId="0" xfId="0" applyNumberFormat="1" applyFont="1"/>
    <xf numFmtId="0" fontId="19" fillId="0" borderId="7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78">
    <cellStyle name="20% - Isticanje1 2" xfId="33"/>
    <cellStyle name="20% - Isticanje2 2" xfId="34"/>
    <cellStyle name="20% - Isticanje3 2" xfId="35"/>
    <cellStyle name="20% - Isticanje4 2" xfId="36"/>
    <cellStyle name="20% - Isticanje5 2" xfId="37"/>
    <cellStyle name="20% - Isticanje6 2" xfId="38"/>
    <cellStyle name="40% - Isticanje2 2" xfId="39"/>
    <cellStyle name="40% - Isticanje3 2" xfId="40"/>
    <cellStyle name="40% - Isticanje4 2" xfId="41"/>
    <cellStyle name="40% - Isticanje5 2" xfId="42"/>
    <cellStyle name="40% - Isticanje6 2" xfId="43"/>
    <cellStyle name="40% - Naglasak1 2" xfId="44"/>
    <cellStyle name="60% - Isticanje1 2" xfId="45"/>
    <cellStyle name="60% - Isticanje2 2" xfId="46"/>
    <cellStyle name="60% - Isticanje3 2" xfId="47"/>
    <cellStyle name="60% - Isticanje4 2" xfId="48"/>
    <cellStyle name="60% - Isticanje5 2" xfId="49"/>
    <cellStyle name="60% - Isticanje6 2" xfId="50"/>
    <cellStyle name="Bilješka 2" xfId="2"/>
    <cellStyle name="Comma 2 2" xfId="3"/>
    <cellStyle name="Comma_List1" xfId="4"/>
    <cellStyle name="Currency 2" xfId="5"/>
    <cellStyle name="Currency 2 2" xfId="6"/>
    <cellStyle name="Dobro 2" xfId="51"/>
    <cellStyle name="Hiperveza 10" xfId="52"/>
    <cellStyle name="Isticanje1 2" xfId="53"/>
    <cellStyle name="Isticanje2 2" xfId="54"/>
    <cellStyle name="Isticanje3 2" xfId="55"/>
    <cellStyle name="Isticanje4 2" xfId="56"/>
    <cellStyle name="Isticanje5 2" xfId="57"/>
    <cellStyle name="Isticanje6 2" xfId="58"/>
    <cellStyle name="Izlaz 2" xfId="59"/>
    <cellStyle name="Izračun 2" xfId="60"/>
    <cellStyle name="Loše 2" xfId="61"/>
    <cellStyle name="Naslov 1 2" xfId="62"/>
    <cellStyle name="Naslov 2 2" xfId="63"/>
    <cellStyle name="Naslov 3 2" xfId="64"/>
    <cellStyle name="Naslov 4 2" xfId="65"/>
    <cellStyle name="Naslov 5" xfId="66"/>
    <cellStyle name="Neutralno 2" xfId="67"/>
    <cellStyle name="Normal 19" xfId="7"/>
    <cellStyle name="Normal 2" xfId="8"/>
    <cellStyle name="Normal 2 2" xfId="9"/>
    <cellStyle name="Normal 2 3" xfId="10"/>
    <cellStyle name="Normal 2 5" xfId="11"/>
    <cellStyle name="Normal 3" xfId="12"/>
    <cellStyle name="Normal 3 2" xfId="13"/>
    <cellStyle name="Normal 4" xfId="14"/>
    <cellStyle name="Normal 4 2" xfId="15"/>
    <cellStyle name="Normal 5" xfId="16"/>
    <cellStyle name="Normal__Vrtić VT_TROŠKOVNIK ZA I FAZU IZVOĐENJA" xfId="29"/>
    <cellStyle name="Normalno" xfId="0" builtinId="0"/>
    <cellStyle name="Normalno 2" xfId="1"/>
    <cellStyle name="Normalno 3" xfId="17"/>
    <cellStyle name="Normalno 4" xfId="18"/>
    <cellStyle name="Normalno 5" xfId="24"/>
    <cellStyle name="Normalno 6" xfId="26"/>
    <cellStyle name="Obično 10" xfId="31"/>
    <cellStyle name="Obično 11" xfId="68"/>
    <cellStyle name="Obično 12" xfId="69"/>
    <cellStyle name="Obično 13" xfId="32"/>
    <cellStyle name="Obično 2" xfId="25"/>
    <cellStyle name="Obično 3" xfId="70"/>
    <cellStyle name="Obično 5" xfId="71"/>
    <cellStyle name="Obično 6" xfId="27"/>
    <cellStyle name="Obično 7" xfId="28"/>
    <cellStyle name="Obično 9" xfId="30"/>
    <cellStyle name="Obično_3. Ventilacija i klimatizacija" xfId="19"/>
    <cellStyle name="Povezana ćelija 2" xfId="72"/>
    <cellStyle name="Provjera ćelije 2" xfId="73"/>
    <cellStyle name="Stil 1" xfId="20"/>
    <cellStyle name="Style 1" xfId="21"/>
    <cellStyle name="Tekst objašnjenja 2" xfId="74"/>
    <cellStyle name="Tekst upozorenja 2" xfId="75"/>
    <cellStyle name="Troškovnik" xfId="22"/>
    <cellStyle name="Ukupni zbroj 2" xfId="76"/>
    <cellStyle name="Unos 2" xfId="77"/>
    <cellStyle name="Zarez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6"/>
  <sheetViews>
    <sheetView view="pageBreakPreview" topLeftCell="A15" zoomScale="130" zoomScaleNormal="100" zoomScaleSheetLayoutView="130" workbookViewId="0">
      <selection activeCell="I19" sqref="I19:I38"/>
    </sheetView>
  </sheetViews>
  <sheetFormatPr defaultRowHeight="15"/>
  <cols>
    <col min="1" max="1" width="3.28515625" customWidth="1"/>
    <col min="2" max="4" width="2.85546875" customWidth="1"/>
    <col min="5" max="5" width="42.5703125" customWidth="1"/>
    <col min="6" max="6" width="5.7109375" customWidth="1"/>
    <col min="7" max="7" width="7.7109375" customWidth="1"/>
    <col min="8" max="8" width="11.28515625" customWidth="1"/>
    <col min="9" max="9" width="12.7109375" customWidth="1"/>
    <col min="11" max="11" width="11.7109375" bestFit="1" customWidth="1"/>
  </cols>
  <sheetData>
    <row r="2" spans="2:9">
      <c r="B2" s="91" t="s">
        <v>48</v>
      </c>
      <c r="C2" s="91"/>
      <c r="D2" s="91"/>
      <c r="E2" s="91"/>
      <c r="F2" s="91"/>
      <c r="G2" s="91"/>
      <c r="H2" s="91"/>
      <c r="I2" s="91"/>
    </row>
    <row r="3" spans="2:9">
      <c r="B3" s="91"/>
      <c r="C3" s="91"/>
      <c r="D3" s="91"/>
      <c r="E3" s="91" t="s">
        <v>98</v>
      </c>
      <c r="F3" s="91"/>
      <c r="G3" s="91"/>
      <c r="H3" s="91"/>
      <c r="I3" s="91"/>
    </row>
    <row r="4" spans="2:9">
      <c r="B4" s="91" t="s">
        <v>44</v>
      </c>
      <c r="C4" s="91"/>
      <c r="D4" s="91"/>
      <c r="E4" s="91"/>
      <c r="F4" s="91"/>
      <c r="G4" s="91"/>
      <c r="H4" s="91"/>
      <c r="I4" s="91"/>
    </row>
    <row r="5" spans="2:9">
      <c r="B5" s="91" t="s">
        <v>47</v>
      </c>
      <c r="C5" s="91"/>
      <c r="D5" s="91"/>
      <c r="E5" s="91"/>
      <c r="F5" s="91"/>
      <c r="G5" s="91"/>
      <c r="H5" s="91"/>
      <c r="I5" s="91"/>
    </row>
    <row r="6" spans="2:9">
      <c r="B6" s="91"/>
      <c r="C6" s="91"/>
      <c r="D6" s="91"/>
      <c r="E6" s="91"/>
      <c r="F6" s="91"/>
      <c r="G6" s="91"/>
      <c r="H6" s="91"/>
      <c r="I6" s="91"/>
    </row>
    <row r="7" spans="2:9">
      <c r="B7" s="91"/>
      <c r="C7" s="91"/>
      <c r="D7" s="91"/>
      <c r="E7" s="91"/>
      <c r="F7" s="91"/>
      <c r="G7" s="91"/>
      <c r="H7" s="91"/>
      <c r="I7" s="91"/>
    </row>
    <row r="8" spans="2:9">
      <c r="B8" s="91"/>
      <c r="C8" s="91"/>
      <c r="D8" s="91"/>
      <c r="E8" s="91"/>
      <c r="F8" s="91"/>
      <c r="G8" s="91"/>
      <c r="H8" s="91"/>
      <c r="I8" s="91"/>
    </row>
    <row r="9" spans="2:9">
      <c r="B9" s="91"/>
      <c r="C9" s="91"/>
      <c r="D9" s="91"/>
      <c r="E9" s="91"/>
      <c r="F9" s="91"/>
      <c r="G9" s="91"/>
      <c r="H9" s="91"/>
      <c r="I9" s="91"/>
    </row>
    <row r="10" spans="2:9">
      <c r="B10" s="91"/>
      <c r="C10" s="91"/>
      <c r="D10" s="91"/>
      <c r="E10" s="91"/>
      <c r="F10" s="91"/>
      <c r="G10" s="91"/>
      <c r="H10" s="91"/>
      <c r="I10" s="91"/>
    </row>
    <row r="11" spans="2:9">
      <c r="B11" s="91"/>
      <c r="C11" s="91"/>
      <c r="D11" s="91"/>
      <c r="E11" s="91"/>
      <c r="F11" s="91"/>
      <c r="G11" s="91"/>
      <c r="H11" s="91"/>
      <c r="I11" s="91"/>
    </row>
    <row r="12" spans="2:9">
      <c r="B12" s="91"/>
      <c r="C12" s="91"/>
      <c r="D12" s="91"/>
      <c r="E12" s="91"/>
      <c r="F12" s="91"/>
      <c r="G12" s="91"/>
      <c r="H12" s="91"/>
      <c r="I12" s="91"/>
    </row>
    <row r="13" spans="2:9">
      <c r="B13" s="91"/>
      <c r="C13" s="91"/>
      <c r="D13" s="91"/>
      <c r="E13" s="91"/>
      <c r="F13" s="91"/>
      <c r="G13" s="91"/>
      <c r="H13" s="91"/>
      <c r="I13" s="91"/>
    </row>
    <row r="14" spans="2:9" ht="30">
      <c r="B14" s="105" t="s">
        <v>32</v>
      </c>
      <c r="C14" s="106"/>
      <c r="D14" s="106"/>
      <c r="E14" s="106"/>
      <c r="F14" s="106"/>
      <c r="G14" s="106"/>
      <c r="H14" s="106"/>
      <c r="I14" s="107"/>
    </row>
    <row r="15" spans="2:9" ht="20.25">
      <c r="B15" s="92"/>
      <c r="C15" s="92"/>
      <c r="D15" s="92"/>
      <c r="E15" s="92"/>
      <c r="F15" s="92"/>
      <c r="G15" s="92"/>
      <c r="H15" s="92"/>
      <c r="I15" s="92"/>
    </row>
    <row r="16" spans="2:9" ht="20.25">
      <c r="B16" s="92"/>
      <c r="C16" s="92"/>
      <c r="D16" s="92"/>
      <c r="E16" s="92"/>
      <c r="F16" s="92"/>
      <c r="G16" s="92"/>
      <c r="H16" s="92"/>
      <c r="I16" s="92"/>
    </row>
    <row r="17" spans="2:13" ht="20.25">
      <c r="B17" s="92"/>
      <c r="C17" s="92"/>
      <c r="D17" s="92"/>
      <c r="E17" s="92"/>
      <c r="F17" s="92"/>
      <c r="G17" s="92"/>
      <c r="H17" s="92"/>
      <c r="I17" s="92"/>
    </row>
    <row r="18" spans="2:13">
      <c r="B18" s="72"/>
      <c r="C18" s="73"/>
      <c r="D18" s="74"/>
      <c r="E18" s="76"/>
      <c r="F18" s="72"/>
      <c r="G18" s="75"/>
      <c r="H18" s="75"/>
      <c r="I18" s="75"/>
    </row>
    <row r="19" spans="2:13">
      <c r="B19" s="72"/>
      <c r="C19" s="73"/>
      <c r="D19" s="74"/>
      <c r="E19" s="103" t="s">
        <v>20</v>
      </c>
      <c r="F19" s="72"/>
      <c r="G19" s="75"/>
      <c r="H19" s="75"/>
      <c r="I19" s="75"/>
    </row>
    <row r="20" spans="2:13">
      <c r="B20" s="72"/>
      <c r="C20" s="73"/>
      <c r="D20" s="74"/>
      <c r="E20" s="103"/>
      <c r="F20" s="72"/>
      <c r="G20" s="75"/>
      <c r="H20" s="75"/>
      <c r="I20" s="75"/>
    </row>
    <row r="21" spans="2:13">
      <c r="B21" s="72"/>
      <c r="C21" s="73"/>
      <c r="D21" s="74"/>
      <c r="E21" s="80"/>
      <c r="F21" s="77"/>
      <c r="G21" s="75"/>
      <c r="H21" s="75"/>
      <c r="I21" s="75"/>
    </row>
    <row r="22" spans="2:13">
      <c r="B22" s="72" t="s">
        <v>2</v>
      </c>
      <c r="C22" s="78"/>
      <c r="D22" s="79"/>
      <c r="E22" s="99" t="s">
        <v>41</v>
      </c>
      <c r="F22" s="72"/>
      <c r="G22" s="81"/>
      <c r="H22" s="81"/>
      <c r="I22" s="82">
        <f>Građevinski!H137</f>
        <v>0</v>
      </c>
      <c r="K22" s="70"/>
    </row>
    <row r="23" spans="2:13">
      <c r="B23" s="77"/>
      <c r="C23" s="83"/>
      <c r="D23" s="79"/>
      <c r="E23" s="80"/>
      <c r="F23" s="77"/>
      <c r="G23" s="81"/>
      <c r="H23" s="81"/>
      <c r="I23" s="81"/>
      <c r="K23" s="70"/>
      <c r="M23" s="71"/>
    </row>
    <row r="24" spans="2:13">
      <c r="B24" s="77"/>
      <c r="C24" s="83"/>
      <c r="D24" s="79"/>
      <c r="E24" s="84" t="s">
        <v>21</v>
      </c>
      <c r="F24" s="85"/>
      <c r="G24" s="86"/>
      <c r="H24" s="86"/>
      <c r="I24" s="87">
        <f>SUM(I22:I23)</f>
        <v>0</v>
      </c>
      <c r="K24" s="70"/>
    </row>
    <row r="25" spans="2:13">
      <c r="B25" s="72"/>
      <c r="C25" s="73"/>
      <c r="D25" s="74"/>
      <c r="E25" s="84" t="s">
        <v>27</v>
      </c>
      <c r="F25" s="85"/>
      <c r="G25" s="86"/>
      <c r="H25" s="86"/>
      <c r="I25" s="87">
        <f>I24*0.25</f>
        <v>0</v>
      </c>
    </row>
    <row r="26" spans="2:13">
      <c r="B26" s="72"/>
      <c r="C26" s="73"/>
      <c r="D26" s="74"/>
      <c r="E26" s="84" t="s">
        <v>22</v>
      </c>
      <c r="F26" s="85"/>
      <c r="G26" s="86"/>
      <c r="H26" s="86"/>
      <c r="I26" s="87">
        <f>I24+I25</f>
        <v>0</v>
      </c>
    </row>
    <row r="27" spans="2:13">
      <c r="B27" s="72"/>
      <c r="C27" s="73"/>
      <c r="D27" s="74"/>
      <c r="E27" s="76"/>
      <c r="F27" s="72"/>
      <c r="G27" s="75"/>
      <c r="H27" s="75"/>
      <c r="I27" s="75"/>
    </row>
    <row r="28" spans="2:13">
      <c r="B28" s="72"/>
      <c r="C28" s="73"/>
      <c r="D28" s="74"/>
      <c r="E28" s="76"/>
      <c r="F28" s="72"/>
      <c r="G28" s="75"/>
      <c r="H28" s="75"/>
      <c r="I28" s="75"/>
    </row>
    <row r="29" spans="2:13">
      <c r="B29" s="2"/>
      <c r="C29" s="1"/>
      <c r="D29" s="3"/>
      <c r="E29" s="4"/>
      <c r="F29" s="2"/>
      <c r="G29" s="5"/>
      <c r="H29" s="5"/>
      <c r="I29" s="5"/>
    </row>
    <row r="30" spans="2:13">
      <c r="B30" s="72" t="s">
        <v>42</v>
      </c>
      <c r="C30" s="73"/>
      <c r="D30" s="74"/>
      <c r="E30" s="76"/>
      <c r="F30" s="91"/>
      <c r="G30" s="91"/>
      <c r="H30" s="91"/>
      <c r="I30" s="91"/>
    </row>
    <row r="31" spans="2:13" s="51" customFormat="1" ht="26.25">
      <c r="B31" s="72"/>
      <c r="C31" s="73"/>
      <c r="D31" s="74"/>
      <c r="E31" s="76" t="s">
        <v>38</v>
      </c>
      <c r="F31" s="93"/>
      <c r="G31" s="93"/>
      <c r="H31" s="93"/>
      <c r="I31" s="93"/>
    </row>
    <row r="32" spans="2:13" s="51" customFormat="1">
      <c r="B32" s="72"/>
      <c r="C32" s="73"/>
      <c r="D32" s="74"/>
      <c r="E32" s="76" t="s">
        <v>33</v>
      </c>
      <c r="F32" s="93"/>
      <c r="G32" s="93"/>
      <c r="H32" s="93"/>
      <c r="I32" s="93"/>
    </row>
    <row r="33" spans="2:9">
      <c r="B33" s="72"/>
      <c r="C33" s="73"/>
      <c r="D33" s="74"/>
      <c r="E33" s="76"/>
      <c r="F33" s="2"/>
      <c r="G33" s="5"/>
      <c r="H33" s="5"/>
      <c r="I33" s="5"/>
    </row>
    <row r="34" spans="2:9">
      <c r="B34" s="72"/>
      <c r="C34" s="73"/>
      <c r="D34" s="74"/>
      <c r="E34" s="99"/>
      <c r="F34" s="2"/>
      <c r="G34" s="5"/>
      <c r="H34" s="5"/>
      <c r="I34" s="5"/>
    </row>
    <row r="35" spans="2:9">
      <c r="B35" s="72"/>
      <c r="C35" s="73"/>
      <c r="D35" s="74"/>
      <c r="E35" s="99"/>
      <c r="F35" s="2"/>
      <c r="G35" s="5"/>
      <c r="H35" s="5"/>
      <c r="I35" s="5"/>
    </row>
    <row r="36" spans="2:9">
      <c r="B36" s="72"/>
      <c r="C36" s="73"/>
      <c r="D36" s="74"/>
      <c r="E36" s="99"/>
      <c r="F36" s="2"/>
      <c r="G36" s="5"/>
      <c r="H36" s="5"/>
      <c r="I36" s="5"/>
    </row>
    <row r="37" spans="2:9">
      <c r="B37" s="72"/>
      <c r="C37" s="73"/>
      <c r="D37" s="74"/>
      <c r="E37" s="99"/>
      <c r="F37" s="2"/>
      <c r="G37" s="5"/>
      <c r="H37" s="5"/>
      <c r="I37" s="5"/>
    </row>
    <row r="38" spans="2:9">
      <c r="B38" s="72"/>
      <c r="C38" s="73"/>
      <c r="D38" s="74"/>
      <c r="E38" s="99"/>
      <c r="F38" s="2"/>
      <c r="G38" s="5"/>
      <c r="H38" s="5"/>
      <c r="I38" s="5"/>
    </row>
    <row r="39" spans="2:9">
      <c r="B39" s="72" t="s">
        <v>39</v>
      </c>
      <c r="C39" s="72"/>
      <c r="D39" s="72"/>
      <c r="E39" s="72" t="s">
        <v>45</v>
      </c>
      <c r="F39" s="91"/>
      <c r="G39" s="91"/>
      <c r="H39" s="91"/>
      <c r="I39" s="91"/>
    </row>
    <row r="40" spans="2:9">
      <c r="B40" s="72" t="s">
        <v>40</v>
      </c>
      <c r="C40" s="72"/>
      <c r="D40" s="72"/>
      <c r="E40" s="104" t="s">
        <v>46</v>
      </c>
      <c r="F40" s="91"/>
      <c r="G40" s="91"/>
      <c r="H40" s="91"/>
      <c r="I40" s="91"/>
    </row>
    <row r="41" spans="2:9">
      <c r="B41" s="72"/>
      <c r="C41" s="73"/>
      <c r="D41" s="74"/>
      <c r="E41" s="76"/>
      <c r="F41" s="2"/>
      <c r="G41" s="5"/>
      <c r="H41" s="5"/>
      <c r="I41" s="5"/>
    </row>
    <row r="42" spans="2:9">
      <c r="B42" s="72"/>
      <c r="C42" s="73"/>
      <c r="D42" s="74"/>
      <c r="E42" s="76"/>
      <c r="F42" s="2"/>
      <c r="G42" s="5"/>
      <c r="H42" s="5"/>
      <c r="I42" s="5"/>
    </row>
    <row r="43" spans="2:9">
      <c r="B43" s="72"/>
      <c r="C43" s="73"/>
      <c r="D43" s="74"/>
      <c r="E43" s="76"/>
      <c r="F43" s="2"/>
      <c r="G43" s="5"/>
      <c r="H43" s="5"/>
      <c r="I43" s="5"/>
    </row>
    <row r="44" spans="2:9">
      <c r="B44" s="72"/>
      <c r="C44" s="73"/>
      <c r="D44" s="74"/>
      <c r="E44" s="76"/>
      <c r="F44" s="2"/>
      <c r="G44" s="5"/>
      <c r="H44" s="5"/>
      <c r="I44" s="5"/>
    </row>
    <row r="45" spans="2:9">
      <c r="B45" s="2"/>
      <c r="C45" s="1"/>
      <c r="D45" s="3"/>
      <c r="E45" s="4"/>
      <c r="F45" s="2"/>
      <c r="G45" s="5"/>
      <c r="H45" s="5"/>
      <c r="I45" s="5"/>
    </row>
    <row r="46" spans="2:9">
      <c r="B46" s="2"/>
      <c r="C46" s="1"/>
      <c r="D46" s="3"/>
      <c r="E46" s="4"/>
      <c r="F46" s="2"/>
      <c r="G46" s="5"/>
      <c r="H46" s="5"/>
      <c r="I46" s="5"/>
    </row>
  </sheetData>
  <mergeCells count="1">
    <mergeCell ref="B14:I14"/>
  </mergeCells>
  <phoneticPr fontId="8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tabSelected="1" view="pageBreakPreview" topLeftCell="A25" zoomScale="130" zoomScaleNormal="100" zoomScaleSheetLayoutView="130" zoomScalePageLayoutView="140" workbookViewId="0">
      <selection activeCell="K16" sqref="K16"/>
    </sheetView>
  </sheetViews>
  <sheetFormatPr defaultRowHeight="12"/>
  <cols>
    <col min="1" max="1" width="2.85546875" style="22" customWidth="1"/>
    <col min="2" max="2" width="2.85546875" style="7" customWidth="1"/>
    <col min="3" max="3" width="2.85546875" style="21" customWidth="1"/>
    <col min="4" max="4" width="42.5703125" style="53" customWidth="1"/>
    <col min="5" max="5" width="7.140625" style="10" customWidth="1"/>
    <col min="6" max="6" width="7.7109375" style="22" customWidth="1"/>
    <col min="7" max="8" width="11.28515625" style="22" customWidth="1"/>
    <col min="9" max="9" width="9.140625" style="10"/>
    <col min="10" max="10" width="9.140625" style="10" customWidth="1"/>
    <col min="11" max="11" width="11.28515625" style="10" bestFit="1" customWidth="1"/>
    <col min="12" max="16384" width="9.140625" style="10"/>
  </cols>
  <sheetData>
    <row r="1" spans="1:14" ht="15" customHeight="1">
      <c r="A1" s="109" t="s">
        <v>34</v>
      </c>
      <c r="B1" s="110"/>
      <c r="C1" s="111"/>
      <c r="D1" s="88" t="s">
        <v>30</v>
      </c>
      <c r="E1" s="89" t="s">
        <v>35</v>
      </c>
      <c r="F1" s="90" t="s">
        <v>31</v>
      </c>
      <c r="G1" s="90" t="s">
        <v>36</v>
      </c>
      <c r="H1" s="90" t="s">
        <v>37</v>
      </c>
    </row>
    <row r="2" spans="1:14" ht="15" customHeight="1">
      <c r="A2" s="94"/>
      <c r="B2" s="94"/>
      <c r="C2" s="94"/>
      <c r="D2" s="95"/>
      <c r="E2" s="96"/>
      <c r="F2" s="97"/>
      <c r="G2" s="97"/>
      <c r="H2" s="97"/>
    </row>
    <row r="3" spans="1:14" ht="15.75">
      <c r="B3" s="50" t="s">
        <v>49</v>
      </c>
    </row>
    <row r="4" spans="1:14" ht="12.75" thickBot="1">
      <c r="A4" s="9"/>
      <c r="C4" s="8"/>
      <c r="D4" s="54"/>
      <c r="E4" s="6"/>
      <c r="F4" s="9"/>
      <c r="G4" s="9"/>
      <c r="H4" s="9"/>
    </row>
    <row r="5" spans="1:14" ht="12.75" thickBot="1">
      <c r="A5" s="61" t="s">
        <v>1</v>
      </c>
      <c r="B5" s="11"/>
      <c r="C5" s="12"/>
      <c r="D5" s="62" t="s">
        <v>0</v>
      </c>
      <c r="E5" s="13"/>
      <c r="F5" s="14"/>
      <c r="G5" s="14"/>
      <c r="H5" s="15"/>
      <c r="K5" s="112"/>
      <c r="L5" s="112"/>
      <c r="M5" s="112"/>
      <c r="N5" s="112"/>
    </row>
    <row r="6" spans="1:14">
      <c r="A6" s="9"/>
      <c r="C6" s="8"/>
      <c r="D6" s="54"/>
      <c r="E6" s="6"/>
      <c r="F6" s="9"/>
      <c r="G6" s="9"/>
      <c r="H6" s="9"/>
    </row>
    <row r="7" spans="1:14" ht="248.25" customHeight="1">
      <c r="A7" s="9"/>
      <c r="C7" s="8"/>
      <c r="D7" s="54" t="s">
        <v>85</v>
      </c>
      <c r="E7" s="6"/>
      <c r="F7" s="9"/>
      <c r="G7" s="9"/>
      <c r="H7" s="9"/>
    </row>
    <row r="8" spans="1:14" ht="174" customHeight="1">
      <c r="A8" s="9"/>
      <c r="C8" s="8"/>
      <c r="D8" s="54" t="s">
        <v>59</v>
      </c>
      <c r="E8" s="6"/>
      <c r="F8" s="9"/>
      <c r="G8" s="9"/>
      <c r="H8" s="9"/>
    </row>
    <row r="9" spans="1:14" ht="252">
      <c r="A9" s="9"/>
      <c r="C9" s="8"/>
      <c r="D9" s="54" t="s">
        <v>75</v>
      </c>
      <c r="E9" s="6"/>
      <c r="F9" s="9"/>
      <c r="G9" s="9"/>
      <c r="H9" s="9"/>
    </row>
    <row r="10" spans="1:14">
      <c r="A10" s="9"/>
      <c r="C10" s="8"/>
      <c r="D10" s="54"/>
      <c r="E10" s="6"/>
      <c r="F10" s="9"/>
      <c r="G10" s="9"/>
      <c r="H10" s="9"/>
    </row>
    <row r="11" spans="1:14">
      <c r="A11" s="19" t="s">
        <v>2</v>
      </c>
      <c r="B11" s="17" t="s">
        <v>3</v>
      </c>
      <c r="C11" s="18"/>
      <c r="D11" s="29" t="s">
        <v>50</v>
      </c>
      <c r="E11" s="19"/>
      <c r="F11" s="19"/>
      <c r="G11" s="19"/>
      <c r="H11" s="19"/>
      <c r="K11" s="108"/>
      <c r="L11" s="108"/>
      <c r="M11" s="108"/>
      <c r="N11" s="108"/>
    </row>
    <row r="12" spans="1:14">
      <c r="A12" s="19"/>
      <c r="B12" s="28"/>
      <c r="C12" s="18"/>
      <c r="D12" s="29"/>
      <c r="E12" s="19"/>
      <c r="F12" s="19"/>
      <c r="G12" s="19"/>
      <c r="H12" s="19"/>
      <c r="K12" s="108"/>
      <c r="L12" s="108"/>
      <c r="M12" s="108"/>
      <c r="N12" s="108"/>
    </row>
    <row r="13" spans="1:14" ht="72">
      <c r="A13" s="19"/>
      <c r="B13" s="28"/>
      <c r="C13" s="18"/>
      <c r="D13" s="98" t="s">
        <v>76</v>
      </c>
      <c r="E13" s="19"/>
      <c r="F13" s="19"/>
      <c r="G13" s="19"/>
      <c r="H13" s="19"/>
      <c r="K13" s="108"/>
      <c r="L13" s="108"/>
      <c r="M13" s="108"/>
      <c r="N13" s="108"/>
    </row>
    <row r="14" spans="1:14">
      <c r="A14" s="19"/>
      <c r="B14" s="28"/>
      <c r="C14" s="18"/>
      <c r="D14" s="98"/>
      <c r="E14" s="19"/>
      <c r="F14" s="19"/>
      <c r="G14" s="19"/>
      <c r="H14" s="19"/>
      <c r="K14" s="108"/>
      <c r="L14" s="108"/>
      <c r="M14" s="108"/>
      <c r="N14" s="108"/>
    </row>
    <row r="15" spans="1:14">
      <c r="A15" s="9"/>
      <c r="C15" s="8"/>
      <c r="D15" s="54"/>
      <c r="E15" s="6"/>
      <c r="F15" s="9"/>
      <c r="G15" s="9"/>
      <c r="H15" s="9"/>
      <c r="K15" s="108"/>
      <c r="L15" s="108"/>
      <c r="M15" s="108"/>
      <c r="N15" s="108"/>
    </row>
    <row r="16" spans="1:14" ht="63" customHeight="1">
      <c r="A16" s="9" t="s">
        <v>2</v>
      </c>
      <c r="B16" s="7" t="s">
        <v>4</v>
      </c>
      <c r="C16" s="8"/>
      <c r="D16" s="54" t="s">
        <v>86</v>
      </c>
      <c r="E16" s="6"/>
      <c r="F16" s="9"/>
      <c r="G16" s="9"/>
      <c r="H16" s="9"/>
    </row>
    <row r="17" spans="1:8" ht="13.5" customHeight="1">
      <c r="A17" s="9"/>
      <c r="C17" s="8"/>
      <c r="D17" s="54"/>
      <c r="E17" s="6" t="s">
        <v>23</v>
      </c>
      <c r="F17" s="20">
        <v>215</v>
      </c>
      <c r="G17" s="20"/>
      <c r="H17" s="20">
        <f>F17*G17</f>
        <v>0</v>
      </c>
    </row>
    <row r="18" spans="1:8">
      <c r="A18" s="9"/>
      <c r="C18" s="8"/>
      <c r="D18" s="54"/>
      <c r="E18" s="6"/>
      <c r="F18" s="20"/>
      <c r="G18" s="20"/>
      <c r="H18" s="20"/>
    </row>
    <row r="19" spans="1:8" ht="50.25" customHeight="1">
      <c r="A19" s="9" t="s">
        <v>2</v>
      </c>
      <c r="B19" s="7" t="s">
        <v>5</v>
      </c>
      <c r="C19" s="8"/>
      <c r="D19" s="54" t="s">
        <v>64</v>
      </c>
      <c r="E19" s="6"/>
      <c r="F19" s="20"/>
      <c r="G19" s="9"/>
      <c r="H19" s="9"/>
    </row>
    <row r="20" spans="1:8">
      <c r="A20" s="9"/>
      <c r="C20" s="8"/>
      <c r="D20" s="54"/>
      <c r="E20" s="6" t="s">
        <v>65</v>
      </c>
      <c r="F20" s="20">
        <v>1</v>
      </c>
      <c r="G20" s="20"/>
      <c r="H20" s="20">
        <f>F20*G20</f>
        <v>0</v>
      </c>
    </row>
    <row r="21" spans="1:8">
      <c r="F21" s="65"/>
    </row>
    <row r="22" spans="1:8" ht="24">
      <c r="A22" s="9" t="s">
        <v>2</v>
      </c>
      <c r="B22" s="7" t="s">
        <v>6</v>
      </c>
      <c r="C22" s="8"/>
      <c r="D22" s="54" t="s">
        <v>66</v>
      </c>
      <c r="E22" s="6"/>
      <c r="F22" s="20"/>
      <c r="G22" s="9"/>
      <c r="H22" s="9"/>
    </row>
    <row r="23" spans="1:8" ht="13.5">
      <c r="A23" s="9"/>
      <c r="C23" s="8" t="s">
        <v>8</v>
      </c>
      <c r="D23" s="54" t="s">
        <v>67</v>
      </c>
      <c r="E23" s="6" t="s">
        <v>24</v>
      </c>
      <c r="F23" s="20">
        <v>64</v>
      </c>
      <c r="G23" s="20"/>
      <c r="H23" s="20">
        <f>F23*G23</f>
        <v>0</v>
      </c>
    </row>
    <row r="24" spans="1:8">
      <c r="A24" s="9"/>
      <c r="C24" s="8" t="s">
        <v>43</v>
      </c>
      <c r="D24" s="54" t="s">
        <v>68</v>
      </c>
      <c r="E24" s="6" t="s">
        <v>28</v>
      </c>
      <c r="F24" s="20">
        <v>6</v>
      </c>
      <c r="G24" s="20"/>
      <c r="H24" s="20">
        <f>F24*G24</f>
        <v>0</v>
      </c>
    </row>
    <row r="25" spans="1:8">
      <c r="A25" s="9"/>
      <c r="C25" s="8" t="s">
        <v>60</v>
      </c>
      <c r="D25" s="54" t="s">
        <v>63</v>
      </c>
      <c r="E25" s="6" t="s">
        <v>28</v>
      </c>
      <c r="F25" s="20">
        <v>1</v>
      </c>
      <c r="G25" s="20"/>
      <c r="H25" s="20">
        <f>F25*G25</f>
        <v>0</v>
      </c>
    </row>
    <row r="26" spans="1:8">
      <c r="A26" s="9"/>
      <c r="C26" s="8"/>
      <c r="D26" s="54"/>
      <c r="E26" s="6"/>
      <c r="F26" s="20"/>
      <c r="G26" s="20"/>
      <c r="H26" s="20"/>
    </row>
    <row r="27" spans="1:8" ht="27.75" customHeight="1">
      <c r="A27" s="9" t="s">
        <v>2</v>
      </c>
      <c r="B27" s="7" t="s">
        <v>7</v>
      </c>
      <c r="C27" s="8"/>
      <c r="D27" s="54" t="s">
        <v>69</v>
      </c>
      <c r="E27" s="6"/>
      <c r="F27" s="9"/>
      <c r="G27" s="9"/>
      <c r="H27" s="9"/>
    </row>
    <row r="28" spans="1:8" ht="13.5" customHeight="1">
      <c r="A28" s="9"/>
      <c r="C28" s="8"/>
      <c r="D28" s="54"/>
      <c r="E28" s="6" t="s">
        <v>23</v>
      </c>
      <c r="F28" s="20">
        <v>8</v>
      </c>
      <c r="G28" s="20"/>
      <c r="H28" s="20">
        <f>F28*G28</f>
        <v>0</v>
      </c>
    </row>
    <row r="29" spans="1:8">
      <c r="F29" s="65"/>
    </row>
    <row r="30" spans="1:8" s="6" customFormat="1">
      <c r="A30" s="26"/>
      <c r="B30" s="24"/>
      <c r="C30" s="25"/>
      <c r="D30" s="55" t="s">
        <v>51</v>
      </c>
      <c r="E30" s="23"/>
      <c r="F30" s="27"/>
      <c r="G30" s="26"/>
      <c r="H30" s="27">
        <f>SUM(H17:H28)</f>
        <v>0</v>
      </c>
    </row>
    <row r="31" spans="1:8" s="6" customFormat="1">
      <c r="A31" s="19"/>
      <c r="B31" s="31"/>
      <c r="C31" s="32"/>
      <c r="D31" s="29"/>
      <c r="E31" s="30"/>
      <c r="F31" s="33"/>
      <c r="G31" s="19"/>
      <c r="H31" s="33"/>
    </row>
    <row r="32" spans="1:8">
      <c r="F32" s="65"/>
    </row>
    <row r="33" spans="1:14">
      <c r="A33" s="19" t="s">
        <v>9</v>
      </c>
      <c r="B33" s="17" t="s">
        <v>3</v>
      </c>
      <c r="C33" s="18"/>
      <c r="D33" s="29" t="s">
        <v>10</v>
      </c>
      <c r="E33" s="19"/>
      <c r="F33" s="33"/>
      <c r="G33" s="19"/>
      <c r="H33" s="19"/>
      <c r="K33" s="108"/>
      <c r="L33" s="108"/>
      <c r="M33" s="108"/>
      <c r="N33" s="108"/>
    </row>
    <row r="34" spans="1:14">
      <c r="F34" s="65"/>
      <c r="K34" s="108"/>
      <c r="L34" s="108"/>
      <c r="M34" s="108"/>
      <c r="N34" s="108"/>
    </row>
    <row r="35" spans="1:14" ht="60">
      <c r="A35" s="9" t="s">
        <v>9</v>
      </c>
      <c r="B35" s="7" t="s">
        <v>4</v>
      </c>
      <c r="C35" s="8"/>
      <c r="D35" s="53" t="s">
        <v>77</v>
      </c>
      <c r="E35" s="6"/>
      <c r="F35" s="20"/>
      <c r="G35" s="9"/>
      <c r="H35" s="9"/>
    </row>
    <row r="36" spans="1:14" ht="13.5">
      <c r="A36" s="9"/>
      <c r="C36" s="8"/>
      <c r="D36" s="54"/>
      <c r="E36" s="9" t="s">
        <v>23</v>
      </c>
      <c r="F36" s="20">
        <v>225</v>
      </c>
      <c r="G36" s="20"/>
      <c r="H36" s="20">
        <f>F36*G36</f>
        <v>0</v>
      </c>
    </row>
    <row r="37" spans="1:14">
      <c r="A37" s="9"/>
      <c r="C37" s="8"/>
      <c r="D37" s="54"/>
      <c r="E37" s="9"/>
      <c r="F37" s="20"/>
      <c r="G37" s="20"/>
      <c r="H37" s="20"/>
    </row>
    <row r="38" spans="1:14" ht="91.5" customHeight="1">
      <c r="A38" s="9" t="s">
        <v>9</v>
      </c>
      <c r="B38" s="7" t="s">
        <v>5</v>
      </c>
      <c r="C38" s="8"/>
      <c r="D38" s="53" t="s">
        <v>78</v>
      </c>
      <c r="E38" s="6"/>
      <c r="F38" s="20"/>
      <c r="G38" s="9"/>
      <c r="H38" s="9"/>
    </row>
    <row r="39" spans="1:14" ht="13.5">
      <c r="A39" s="9"/>
      <c r="C39" s="8"/>
      <c r="D39" s="54"/>
      <c r="E39" s="9" t="s">
        <v>23</v>
      </c>
      <c r="F39" s="20">
        <v>215</v>
      </c>
      <c r="G39" s="20"/>
      <c r="H39" s="20">
        <f>F39*G39</f>
        <v>0</v>
      </c>
    </row>
    <row r="40" spans="1:14">
      <c r="A40" s="9"/>
      <c r="C40" s="8"/>
      <c r="D40" s="54"/>
      <c r="E40" s="9"/>
      <c r="F40" s="20"/>
      <c r="G40" s="20"/>
      <c r="H40" s="20"/>
    </row>
    <row r="41" spans="1:14" ht="48.75" customHeight="1">
      <c r="A41" s="9" t="s">
        <v>9</v>
      </c>
      <c r="B41" s="7" t="s">
        <v>6</v>
      </c>
      <c r="C41" s="8"/>
      <c r="D41" s="53" t="s">
        <v>79</v>
      </c>
      <c r="E41" s="6"/>
      <c r="F41" s="20"/>
      <c r="G41" s="9"/>
      <c r="H41" s="9"/>
    </row>
    <row r="42" spans="1:14" ht="13.5">
      <c r="A42" s="9"/>
      <c r="C42" s="8"/>
      <c r="D42" s="54"/>
      <c r="E42" s="9" t="s">
        <v>23</v>
      </c>
      <c r="F42" s="20">
        <v>8</v>
      </c>
      <c r="G42" s="20"/>
      <c r="H42" s="20">
        <f>F42*G42</f>
        <v>0</v>
      </c>
    </row>
    <row r="43" spans="1:14">
      <c r="A43" s="9"/>
      <c r="C43" s="8"/>
      <c r="D43" s="54"/>
      <c r="E43" s="9"/>
      <c r="F43" s="20"/>
      <c r="G43" s="20"/>
      <c r="H43" s="20"/>
    </row>
    <row r="44" spans="1:14" ht="75.75" customHeight="1">
      <c r="A44" s="9" t="s">
        <v>9</v>
      </c>
      <c r="B44" s="7" t="s">
        <v>7</v>
      </c>
      <c r="C44" s="8"/>
      <c r="D44" s="53" t="s">
        <v>80</v>
      </c>
      <c r="E44" s="6"/>
      <c r="F44" s="20"/>
      <c r="G44" s="9"/>
      <c r="H44" s="9"/>
    </row>
    <row r="45" spans="1:14" ht="13.5">
      <c r="A45" s="9"/>
      <c r="C45" s="8"/>
      <c r="D45" s="54"/>
      <c r="E45" s="9" t="s">
        <v>24</v>
      </c>
      <c r="F45" s="20">
        <v>70</v>
      </c>
      <c r="G45" s="20"/>
      <c r="H45" s="20">
        <f>F45*G45</f>
        <v>0</v>
      </c>
    </row>
    <row r="46" spans="1:14">
      <c r="A46" s="9"/>
      <c r="C46" s="8"/>
      <c r="D46" s="54"/>
      <c r="E46" s="9"/>
      <c r="F46" s="20"/>
      <c r="G46" s="20"/>
      <c r="H46" s="20"/>
    </row>
    <row r="47" spans="1:14" ht="63.75" customHeight="1">
      <c r="A47" s="9" t="s">
        <v>9</v>
      </c>
      <c r="B47" s="7" t="s">
        <v>58</v>
      </c>
      <c r="C47" s="8"/>
      <c r="D47" s="53" t="s">
        <v>81</v>
      </c>
      <c r="E47" s="6"/>
      <c r="F47" s="20"/>
      <c r="G47" s="9"/>
      <c r="H47" s="9"/>
    </row>
    <row r="48" spans="1:14" ht="13.5">
      <c r="A48" s="9"/>
      <c r="C48" s="8"/>
      <c r="D48" s="54"/>
      <c r="E48" s="9" t="s">
        <v>23</v>
      </c>
      <c r="F48" s="20">
        <v>16</v>
      </c>
      <c r="G48" s="20"/>
      <c r="H48" s="20">
        <f>F48*G48</f>
        <v>0</v>
      </c>
    </row>
    <row r="49" spans="1:8">
      <c r="A49" s="9"/>
      <c r="C49" s="8"/>
      <c r="D49" s="54"/>
      <c r="E49" s="9"/>
      <c r="F49" s="20"/>
      <c r="G49" s="20"/>
      <c r="H49" s="20"/>
    </row>
    <row r="50" spans="1:8">
      <c r="A50" s="9"/>
      <c r="C50" s="8"/>
      <c r="D50" s="54"/>
      <c r="E50" s="6"/>
      <c r="F50" s="20"/>
      <c r="G50" s="20"/>
      <c r="H50" s="20"/>
    </row>
    <row r="51" spans="1:8" s="6" customFormat="1">
      <c r="A51" s="26"/>
      <c r="B51" s="24"/>
      <c r="C51" s="25"/>
      <c r="D51" s="55" t="s">
        <v>11</v>
      </c>
      <c r="E51" s="23"/>
      <c r="F51" s="27"/>
      <c r="G51" s="26"/>
      <c r="H51" s="27">
        <f>SUM(H35:H49)</f>
        <v>0</v>
      </c>
    </row>
    <row r="52" spans="1:8">
      <c r="F52" s="65"/>
    </row>
    <row r="53" spans="1:8">
      <c r="A53" s="19" t="s">
        <v>12</v>
      </c>
      <c r="B53" s="17" t="s">
        <v>3</v>
      </c>
      <c r="C53" s="18"/>
      <c r="D53" s="29" t="s">
        <v>52</v>
      </c>
      <c r="E53" s="30"/>
      <c r="F53" s="33"/>
      <c r="G53" s="19"/>
      <c r="H53" s="19"/>
    </row>
    <row r="54" spans="1:8">
      <c r="F54" s="65"/>
    </row>
    <row r="55" spans="1:8" ht="213" customHeight="1">
      <c r="A55" s="9" t="s">
        <v>12</v>
      </c>
      <c r="B55" s="7" t="s">
        <v>4</v>
      </c>
      <c r="C55" s="8"/>
      <c r="D55" s="54" t="s">
        <v>95</v>
      </c>
      <c r="E55" s="6"/>
      <c r="F55" s="20"/>
      <c r="G55" s="9"/>
      <c r="H55" s="9"/>
    </row>
    <row r="56" spans="1:8" ht="144">
      <c r="A56" s="9"/>
      <c r="C56" s="8"/>
      <c r="D56" s="54" t="s">
        <v>87</v>
      </c>
      <c r="E56" s="6"/>
      <c r="F56" s="20"/>
      <c r="G56" s="9"/>
      <c r="H56" s="9"/>
    </row>
    <row r="57" spans="1:8">
      <c r="A57" s="9"/>
      <c r="C57" s="8"/>
      <c r="D57" s="54"/>
      <c r="E57" s="6"/>
      <c r="F57" s="20"/>
      <c r="G57" s="20"/>
      <c r="H57" s="20"/>
    </row>
    <row r="58" spans="1:8" ht="24">
      <c r="A58" s="9"/>
      <c r="C58" s="8" t="s">
        <v>8</v>
      </c>
      <c r="D58" s="54" t="s">
        <v>88</v>
      </c>
      <c r="E58" s="6" t="s">
        <v>23</v>
      </c>
      <c r="F58" s="20">
        <v>240</v>
      </c>
      <c r="G58" s="20"/>
      <c r="H58" s="20">
        <f>F58*G58</f>
        <v>0</v>
      </c>
    </row>
    <row r="59" spans="1:8">
      <c r="A59" s="9"/>
      <c r="C59" s="8" t="s">
        <v>43</v>
      </c>
      <c r="D59" s="54" t="s">
        <v>82</v>
      </c>
      <c r="E59" s="6" t="s">
        <v>28</v>
      </c>
      <c r="F59" s="20">
        <v>8</v>
      </c>
      <c r="G59" s="20"/>
      <c r="H59" s="20">
        <f>F59*G59</f>
        <v>0</v>
      </c>
    </row>
    <row r="60" spans="1:8">
      <c r="F60" s="65"/>
    </row>
    <row r="61" spans="1:8" ht="84">
      <c r="A61" s="9" t="s">
        <v>12</v>
      </c>
      <c r="B61" s="7" t="s">
        <v>5</v>
      </c>
      <c r="C61" s="8"/>
      <c r="D61" s="54" t="s">
        <v>62</v>
      </c>
      <c r="E61" s="6"/>
      <c r="F61" s="20"/>
      <c r="G61" s="9"/>
      <c r="H61" s="9"/>
    </row>
    <row r="62" spans="1:8">
      <c r="A62" s="9"/>
      <c r="C62" s="8"/>
      <c r="D62" s="54"/>
      <c r="E62" s="6" t="s">
        <v>29</v>
      </c>
      <c r="F62" s="20">
        <v>2</v>
      </c>
      <c r="G62" s="20"/>
      <c r="H62" s="20">
        <f>F62*G62</f>
        <v>0</v>
      </c>
    </row>
    <row r="63" spans="1:8">
      <c r="A63" s="9"/>
      <c r="C63" s="8"/>
      <c r="D63" s="54"/>
      <c r="E63" s="6"/>
      <c r="F63" s="20"/>
      <c r="G63" s="20"/>
      <c r="H63" s="20"/>
    </row>
    <row r="64" spans="1:8" ht="60">
      <c r="A64" s="9" t="s">
        <v>12</v>
      </c>
      <c r="B64" s="7" t="s">
        <v>6</v>
      </c>
      <c r="C64" s="8"/>
      <c r="D64" s="53" t="s">
        <v>96</v>
      </c>
      <c r="E64" s="6"/>
      <c r="F64" s="20"/>
      <c r="G64" s="9"/>
      <c r="H64" s="9"/>
    </row>
    <row r="65" spans="1:8" ht="13.5">
      <c r="A65" s="9"/>
      <c r="C65" s="8"/>
      <c r="D65" s="54"/>
      <c r="E65" s="9" t="s">
        <v>23</v>
      </c>
      <c r="F65" s="20">
        <v>225</v>
      </c>
      <c r="G65" s="20"/>
      <c r="H65" s="20">
        <f>F65*G65</f>
        <v>0</v>
      </c>
    </row>
    <row r="66" spans="1:8">
      <c r="A66" s="9"/>
      <c r="C66" s="8"/>
      <c r="D66" s="54"/>
      <c r="E66" s="6"/>
      <c r="F66" s="20"/>
      <c r="G66" s="20"/>
      <c r="H66" s="20"/>
    </row>
    <row r="67" spans="1:8" ht="48">
      <c r="A67" s="9" t="s">
        <v>12</v>
      </c>
      <c r="B67" s="7" t="s">
        <v>7</v>
      </c>
      <c r="C67" s="8"/>
      <c r="D67" s="53" t="s">
        <v>97</v>
      </c>
      <c r="E67" s="6"/>
      <c r="F67" s="20"/>
      <c r="G67" s="9"/>
      <c r="H67" s="9"/>
    </row>
    <row r="68" spans="1:8" ht="13.5">
      <c r="A68" s="9"/>
      <c r="C68" s="8"/>
      <c r="D68" s="54"/>
      <c r="E68" s="9" t="s">
        <v>23</v>
      </c>
      <c r="F68" s="20">
        <v>215</v>
      </c>
      <c r="G68" s="20"/>
      <c r="H68" s="20">
        <f>F68*G68</f>
        <v>0</v>
      </c>
    </row>
    <row r="69" spans="1:8">
      <c r="A69" s="36"/>
      <c r="B69" s="34"/>
      <c r="C69" s="35"/>
      <c r="D69" s="64"/>
      <c r="E69" s="16"/>
      <c r="F69" s="66"/>
      <c r="G69" s="36"/>
      <c r="H69" s="36"/>
    </row>
    <row r="70" spans="1:8">
      <c r="A70" s="26"/>
      <c r="B70" s="24"/>
      <c r="C70" s="25"/>
      <c r="D70" s="55" t="s">
        <v>53</v>
      </c>
      <c r="E70" s="23"/>
      <c r="F70" s="27"/>
      <c r="G70" s="26"/>
      <c r="H70" s="27">
        <f>SUM(H57:H69)</f>
        <v>0</v>
      </c>
    </row>
    <row r="71" spans="1:8">
      <c r="A71" s="19"/>
      <c r="B71" s="31"/>
      <c r="C71" s="32"/>
      <c r="D71" s="29"/>
      <c r="E71" s="30"/>
      <c r="F71" s="33"/>
      <c r="G71" s="19"/>
      <c r="H71" s="33"/>
    </row>
    <row r="72" spans="1:8">
      <c r="F72" s="65"/>
    </row>
    <row r="73" spans="1:8">
      <c r="A73" s="19" t="s">
        <v>13</v>
      </c>
      <c r="B73" s="17" t="s">
        <v>3</v>
      </c>
      <c r="C73" s="18"/>
      <c r="D73" s="29" t="s">
        <v>54</v>
      </c>
      <c r="E73" s="30"/>
      <c r="F73" s="33"/>
      <c r="G73" s="19"/>
      <c r="H73" s="19"/>
    </row>
    <row r="74" spans="1:8">
      <c r="F74" s="65"/>
    </row>
    <row r="75" spans="1:8" ht="78" customHeight="1">
      <c r="A75" s="9" t="s">
        <v>13</v>
      </c>
      <c r="B75" s="101" t="s">
        <v>4</v>
      </c>
      <c r="C75" s="102"/>
      <c r="D75" s="54" t="s">
        <v>93</v>
      </c>
      <c r="E75" s="6"/>
      <c r="F75" s="20"/>
      <c r="G75" s="9"/>
      <c r="H75" s="9"/>
    </row>
    <row r="76" spans="1:8" ht="13.5">
      <c r="A76" s="9"/>
      <c r="B76" s="101"/>
      <c r="C76" s="102"/>
      <c r="D76" s="54"/>
      <c r="E76" s="6" t="s">
        <v>24</v>
      </c>
      <c r="F76" s="20">
        <v>65</v>
      </c>
      <c r="G76" s="20"/>
      <c r="H76" s="20">
        <f>F76*G76</f>
        <v>0</v>
      </c>
    </row>
    <row r="77" spans="1:8">
      <c r="A77" s="9"/>
      <c r="B77" s="101"/>
      <c r="C77" s="102"/>
      <c r="D77" s="54"/>
      <c r="E77" s="6"/>
      <c r="F77" s="20"/>
      <c r="G77" s="20"/>
      <c r="H77" s="20"/>
    </row>
    <row r="78" spans="1:8" ht="51.75" customHeight="1">
      <c r="A78" s="9" t="s">
        <v>13</v>
      </c>
      <c r="B78" s="101" t="s">
        <v>5</v>
      </c>
      <c r="C78" s="102"/>
      <c r="D78" s="54" t="s">
        <v>94</v>
      </c>
      <c r="E78" s="6"/>
      <c r="F78" s="20"/>
      <c r="G78" s="9"/>
      <c r="H78" s="9"/>
    </row>
    <row r="79" spans="1:8" ht="13.5">
      <c r="A79" s="9"/>
      <c r="B79" s="101"/>
      <c r="C79" s="102"/>
      <c r="D79" s="54"/>
      <c r="E79" s="6" t="s">
        <v>24</v>
      </c>
      <c r="F79" s="20">
        <v>65</v>
      </c>
      <c r="G79" s="20"/>
      <c r="H79" s="20">
        <f>F79*G79</f>
        <v>0</v>
      </c>
    </row>
    <row r="80" spans="1:8">
      <c r="A80" s="9"/>
      <c r="B80" s="101"/>
      <c r="C80" s="102"/>
      <c r="D80" s="54"/>
      <c r="E80" s="6"/>
      <c r="F80" s="20"/>
      <c r="G80" s="20"/>
      <c r="H80" s="20"/>
    </row>
    <row r="81" spans="1:14" ht="48">
      <c r="A81" s="9" t="s">
        <v>13</v>
      </c>
      <c r="B81" s="101" t="s">
        <v>6</v>
      </c>
      <c r="C81" s="102"/>
      <c r="D81" s="54" t="s">
        <v>92</v>
      </c>
      <c r="E81" s="6"/>
      <c r="F81" s="20"/>
      <c r="G81" s="9"/>
      <c r="H81" s="9"/>
    </row>
    <row r="82" spans="1:14" ht="13.5">
      <c r="A82" s="9"/>
      <c r="B82" s="101"/>
      <c r="C82" s="102"/>
      <c r="D82" s="54"/>
      <c r="E82" s="6" t="s">
        <v>24</v>
      </c>
      <c r="F82" s="20">
        <v>25</v>
      </c>
      <c r="G82" s="20"/>
      <c r="H82" s="20">
        <f>F82*G82</f>
        <v>0</v>
      </c>
    </row>
    <row r="83" spans="1:14">
      <c r="A83" s="9"/>
      <c r="B83" s="101"/>
      <c r="C83" s="102"/>
      <c r="D83" s="54"/>
      <c r="E83" s="6"/>
      <c r="F83" s="20"/>
      <c r="G83" s="20"/>
      <c r="H83" s="20"/>
    </row>
    <row r="84" spans="1:14" ht="67.5" customHeight="1">
      <c r="A84" s="9" t="s">
        <v>13</v>
      </c>
      <c r="B84" s="101" t="s">
        <v>7</v>
      </c>
      <c r="C84" s="102"/>
      <c r="D84" s="54" t="s">
        <v>61</v>
      </c>
      <c r="E84" s="6"/>
      <c r="F84" s="20"/>
      <c r="G84" s="9"/>
      <c r="H84" s="9"/>
    </row>
    <row r="85" spans="1:14">
      <c r="A85" s="9"/>
      <c r="C85" s="8"/>
      <c r="D85" s="54"/>
      <c r="E85" s="6" t="s">
        <v>28</v>
      </c>
      <c r="F85" s="20">
        <v>1</v>
      </c>
      <c r="G85" s="20"/>
      <c r="H85" s="20">
        <f>F85*G85</f>
        <v>0</v>
      </c>
    </row>
    <row r="86" spans="1:14">
      <c r="A86" s="9"/>
      <c r="C86" s="8"/>
      <c r="D86" s="54"/>
      <c r="E86" s="6"/>
      <c r="F86" s="20"/>
      <c r="G86" s="20"/>
      <c r="H86" s="20"/>
    </row>
    <row r="87" spans="1:14">
      <c r="A87" s="36"/>
      <c r="B87" s="34"/>
      <c r="C87" s="35"/>
      <c r="D87" s="64"/>
      <c r="E87" s="16"/>
      <c r="F87" s="66"/>
      <c r="G87" s="36"/>
      <c r="H87" s="36"/>
    </row>
    <row r="88" spans="1:14">
      <c r="A88" s="26"/>
      <c r="B88" s="24"/>
      <c r="C88" s="25"/>
      <c r="D88" s="55" t="s">
        <v>55</v>
      </c>
      <c r="E88" s="23"/>
      <c r="F88" s="27"/>
      <c r="G88" s="26"/>
      <c r="H88" s="27">
        <f>SUM(H75:H86)</f>
        <v>0</v>
      </c>
    </row>
    <row r="89" spans="1:14">
      <c r="A89" s="19"/>
      <c r="B89" s="31"/>
      <c r="C89" s="32"/>
      <c r="D89" s="29"/>
      <c r="E89" s="30"/>
      <c r="F89" s="33"/>
      <c r="G89" s="19"/>
      <c r="H89" s="33"/>
    </row>
    <row r="90" spans="1:14">
      <c r="F90" s="65"/>
    </row>
    <row r="91" spans="1:14">
      <c r="F91" s="65"/>
    </row>
    <row r="92" spans="1:14">
      <c r="A92" s="19" t="s">
        <v>14</v>
      </c>
      <c r="B92" s="17" t="s">
        <v>3</v>
      </c>
      <c r="C92" s="18"/>
      <c r="D92" s="29" t="s">
        <v>15</v>
      </c>
      <c r="E92" s="19"/>
      <c r="F92" s="33"/>
      <c r="G92" s="19"/>
      <c r="H92" s="19"/>
      <c r="K92" s="108"/>
      <c r="L92" s="108"/>
      <c r="M92" s="108"/>
      <c r="N92" s="108"/>
    </row>
    <row r="93" spans="1:14">
      <c r="A93" s="19"/>
      <c r="B93" s="28"/>
      <c r="C93" s="18"/>
      <c r="D93" s="29"/>
      <c r="E93" s="19"/>
      <c r="F93" s="33"/>
      <c r="G93" s="19"/>
      <c r="H93" s="19"/>
      <c r="K93" s="108"/>
      <c r="L93" s="108"/>
      <c r="M93" s="108"/>
      <c r="N93" s="108"/>
    </row>
    <row r="94" spans="1:14" ht="42.75" customHeight="1">
      <c r="A94" s="9" t="s">
        <v>14</v>
      </c>
      <c r="B94" s="7" t="s">
        <v>4</v>
      </c>
      <c r="C94" s="8"/>
      <c r="D94" s="54" t="s">
        <v>89</v>
      </c>
      <c r="E94" s="6"/>
      <c r="F94" s="20"/>
      <c r="G94" s="9"/>
      <c r="H94" s="9"/>
      <c r="K94" s="115"/>
      <c r="L94" s="115"/>
      <c r="M94" s="115"/>
      <c r="N94" s="115"/>
    </row>
    <row r="95" spans="1:14" ht="13.5">
      <c r="A95" s="9"/>
      <c r="C95" s="8"/>
      <c r="D95" s="54"/>
      <c r="E95" s="6" t="s">
        <v>23</v>
      </c>
      <c r="F95" s="20">
        <v>15</v>
      </c>
      <c r="G95" s="20"/>
      <c r="H95" s="20">
        <f>F95*G95</f>
        <v>0</v>
      </c>
    </row>
    <row r="96" spans="1:14">
      <c r="A96" s="9"/>
      <c r="C96" s="8"/>
      <c r="D96" s="54"/>
      <c r="E96" s="6"/>
      <c r="F96" s="20"/>
      <c r="G96" s="20"/>
      <c r="H96" s="20"/>
    </row>
    <row r="97" spans="1:14" ht="36" customHeight="1">
      <c r="A97" s="9" t="s">
        <v>14</v>
      </c>
      <c r="B97" s="7" t="s">
        <v>5</v>
      </c>
      <c r="C97" s="8"/>
      <c r="D97" s="54" t="s">
        <v>83</v>
      </c>
      <c r="E97" s="6"/>
      <c r="F97" s="20"/>
      <c r="G97" s="9"/>
      <c r="H97" s="9"/>
      <c r="K97" s="115"/>
      <c r="L97" s="115"/>
      <c r="M97" s="115"/>
      <c r="N97" s="115"/>
    </row>
    <row r="98" spans="1:14" ht="12" customHeight="1">
      <c r="A98" s="9"/>
      <c r="C98" s="8"/>
      <c r="D98" s="54"/>
      <c r="E98" s="6" t="s">
        <v>28</v>
      </c>
      <c r="F98" s="20">
        <v>2</v>
      </c>
      <c r="G98" s="20"/>
      <c r="H98" s="20">
        <f>F98*G98</f>
        <v>0</v>
      </c>
      <c r="K98" s="100"/>
      <c r="L98" s="100"/>
      <c r="M98" s="100"/>
      <c r="N98" s="100"/>
    </row>
    <row r="99" spans="1:14" ht="15.75" customHeight="1">
      <c r="A99" s="9"/>
      <c r="C99" s="8"/>
      <c r="D99" s="54"/>
      <c r="E99" s="6"/>
      <c r="F99" s="20"/>
      <c r="G99" s="9"/>
      <c r="H99" s="9"/>
      <c r="K99" s="100"/>
      <c r="L99" s="100"/>
      <c r="M99" s="100"/>
      <c r="N99" s="100"/>
    </row>
    <row r="100" spans="1:14" ht="40.5" customHeight="1">
      <c r="A100" s="9" t="s">
        <v>14</v>
      </c>
      <c r="B100" s="7" t="s">
        <v>70</v>
      </c>
      <c r="C100" s="8"/>
      <c r="D100" s="54" t="s">
        <v>90</v>
      </c>
      <c r="E100" s="6"/>
      <c r="F100" s="20"/>
      <c r="G100" s="9"/>
      <c r="H100" s="9"/>
      <c r="K100" s="100"/>
      <c r="L100" s="100"/>
      <c r="M100" s="100"/>
      <c r="N100" s="100"/>
    </row>
    <row r="101" spans="1:14">
      <c r="A101" s="9"/>
      <c r="C101" s="8"/>
      <c r="D101" s="54"/>
      <c r="F101" s="10"/>
      <c r="G101" s="10"/>
      <c r="H101" s="10"/>
    </row>
    <row r="102" spans="1:14">
      <c r="E102" s="10" t="s">
        <v>71</v>
      </c>
      <c r="F102" s="65">
        <v>250</v>
      </c>
      <c r="G102" s="20"/>
      <c r="H102" s="20">
        <f>F102*G102</f>
        <v>0</v>
      </c>
    </row>
    <row r="103" spans="1:14" s="6" customFormat="1">
      <c r="A103" s="26"/>
      <c r="B103" s="24"/>
      <c r="C103" s="25"/>
      <c r="D103" s="55" t="s">
        <v>16</v>
      </c>
      <c r="E103" s="23"/>
      <c r="F103" s="27"/>
      <c r="G103" s="26"/>
      <c r="H103" s="27">
        <f>SUM(H94:H102)</f>
        <v>0</v>
      </c>
    </row>
    <row r="104" spans="1:14">
      <c r="F104" s="65"/>
    </row>
    <row r="105" spans="1:14">
      <c r="F105" s="65"/>
    </row>
    <row r="106" spans="1:14">
      <c r="A106" s="19" t="s">
        <v>17</v>
      </c>
      <c r="B106" s="17" t="s">
        <v>3</v>
      </c>
      <c r="C106" s="18"/>
      <c r="D106" s="29" t="s">
        <v>56</v>
      </c>
      <c r="E106" s="19"/>
      <c r="F106" s="33"/>
      <c r="G106" s="19"/>
      <c r="H106" s="19"/>
    </row>
    <row r="107" spans="1:14">
      <c r="F107" s="65"/>
    </row>
    <row r="108" spans="1:14" ht="96">
      <c r="A108" s="9" t="s">
        <v>17</v>
      </c>
      <c r="B108" s="7" t="s">
        <v>4</v>
      </c>
      <c r="C108" s="8"/>
      <c r="D108" s="54" t="s">
        <v>91</v>
      </c>
      <c r="E108" s="6"/>
      <c r="F108" s="20"/>
      <c r="G108" s="9"/>
      <c r="H108" s="9"/>
    </row>
    <row r="109" spans="1:14" ht="13.5">
      <c r="A109" s="9"/>
      <c r="C109" s="8" t="s">
        <v>8</v>
      </c>
      <c r="D109" s="54" t="s">
        <v>72</v>
      </c>
      <c r="E109" s="6" t="s">
        <v>24</v>
      </c>
      <c r="F109" s="20">
        <v>95</v>
      </c>
      <c r="G109" s="20"/>
      <c r="H109" s="20">
        <f>F109*G109</f>
        <v>0</v>
      </c>
    </row>
    <row r="110" spans="1:14">
      <c r="A110" s="9"/>
      <c r="C110" s="8" t="s">
        <v>43</v>
      </c>
      <c r="D110" s="54" t="s">
        <v>74</v>
      </c>
      <c r="E110" s="6" t="s">
        <v>28</v>
      </c>
      <c r="F110" s="20">
        <v>8</v>
      </c>
      <c r="G110" s="20"/>
      <c r="H110" s="20">
        <f t="shared" ref="H110:H111" si="0">F110*G110</f>
        <v>0</v>
      </c>
    </row>
    <row r="111" spans="1:14">
      <c r="A111" s="9"/>
      <c r="C111" s="8" t="s">
        <v>60</v>
      </c>
      <c r="D111" s="54" t="s">
        <v>73</v>
      </c>
      <c r="E111" s="6" t="s">
        <v>28</v>
      </c>
      <c r="F111" s="20">
        <v>3</v>
      </c>
      <c r="G111" s="20"/>
      <c r="H111" s="20">
        <f t="shared" si="0"/>
        <v>0</v>
      </c>
    </row>
    <row r="112" spans="1:14">
      <c r="A112" s="9"/>
      <c r="C112" s="8"/>
      <c r="D112" s="54"/>
      <c r="E112" s="6"/>
      <c r="F112" s="20"/>
      <c r="G112" s="20"/>
      <c r="H112" s="20"/>
    </row>
    <row r="113" spans="1:11" ht="56.25" customHeight="1">
      <c r="A113" s="9" t="s">
        <v>17</v>
      </c>
      <c r="B113" s="7" t="s">
        <v>5</v>
      </c>
      <c r="C113" s="8"/>
      <c r="D113" s="54" t="s">
        <v>84</v>
      </c>
      <c r="E113" s="6"/>
      <c r="F113" s="20"/>
      <c r="G113" s="9"/>
      <c r="H113" s="9"/>
    </row>
    <row r="114" spans="1:11">
      <c r="A114" s="9"/>
      <c r="C114" s="8"/>
      <c r="D114" s="54"/>
      <c r="E114" s="6" t="s">
        <v>29</v>
      </c>
      <c r="F114" s="20">
        <v>1</v>
      </c>
      <c r="G114" s="20"/>
      <c r="H114" s="20">
        <f>F114*G114</f>
        <v>0</v>
      </c>
    </row>
    <row r="115" spans="1:11">
      <c r="A115" s="9"/>
      <c r="C115" s="8"/>
      <c r="D115" s="54"/>
      <c r="F115" s="20"/>
      <c r="G115" s="20"/>
      <c r="H115" s="20"/>
      <c r="I115" s="6"/>
    </row>
    <row r="116" spans="1:11" s="6" customFormat="1">
      <c r="A116" s="26"/>
      <c r="B116" s="24"/>
      <c r="C116" s="25"/>
      <c r="D116" s="55" t="s">
        <v>57</v>
      </c>
      <c r="E116" s="23"/>
      <c r="F116" s="27"/>
      <c r="G116" s="26"/>
      <c r="H116" s="27">
        <f>SUM(H108:H115)</f>
        <v>0</v>
      </c>
      <c r="I116" s="10"/>
    </row>
    <row r="117" spans="1:11">
      <c r="F117" s="65"/>
    </row>
    <row r="118" spans="1:11">
      <c r="F118" s="65"/>
    </row>
    <row r="119" spans="1:11">
      <c r="F119" s="65"/>
    </row>
    <row r="120" spans="1:11">
      <c r="D120" s="56" t="s">
        <v>18</v>
      </c>
      <c r="F120" s="65"/>
    </row>
    <row r="121" spans="1:11">
      <c r="F121" s="65"/>
    </row>
    <row r="122" spans="1:11">
      <c r="F122" s="65"/>
    </row>
    <row r="123" spans="1:11">
      <c r="F123" s="65"/>
    </row>
    <row r="124" spans="1:11">
      <c r="A124" s="46" t="s">
        <v>1</v>
      </c>
      <c r="D124" s="58" t="s">
        <v>0</v>
      </c>
      <c r="F124" s="65"/>
    </row>
    <row r="125" spans="1:11">
      <c r="F125" s="65"/>
    </row>
    <row r="126" spans="1:11">
      <c r="A126" s="52" t="s">
        <v>2</v>
      </c>
      <c r="B126" s="31" t="s">
        <v>3</v>
      </c>
      <c r="D126" s="57" t="s">
        <v>50</v>
      </c>
      <c r="F126" s="65"/>
      <c r="H126" s="38">
        <f>H30</f>
        <v>0</v>
      </c>
      <c r="K126" s="67"/>
    </row>
    <row r="127" spans="1:11">
      <c r="A127" s="52" t="s">
        <v>9</v>
      </c>
      <c r="B127" s="31" t="s">
        <v>3</v>
      </c>
      <c r="D127" s="57" t="s">
        <v>10</v>
      </c>
      <c r="F127" s="65"/>
      <c r="H127" s="38">
        <f>H51</f>
        <v>0</v>
      </c>
      <c r="K127" s="67"/>
    </row>
    <row r="128" spans="1:11">
      <c r="A128" s="52" t="s">
        <v>12</v>
      </c>
      <c r="B128" s="31" t="s">
        <v>3</v>
      </c>
      <c r="D128" s="57" t="s">
        <v>52</v>
      </c>
      <c r="F128" s="65"/>
      <c r="H128" s="38">
        <f>H70</f>
        <v>0</v>
      </c>
      <c r="K128" s="67"/>
    </row>
    <row r="129" spans="1:14">
      <c r="A129" s="52" t="s">
        <v>13</v>
      </c>
      <c r="B129" s="31" t="s">
        <v>3</v>
      </c>
      <c r="D129" s="57" t="s">
        <v>54</v>
      </c>
      <c r="F129" s="65"/>
      <c r="H129" s="38">
        <f>H88</f>
        <v>0</v>
      </c>
      <c r="K129" s="67"/>
    </row>
    <row r="130" spans="1:14">
      <c r="A130" s="52" t="s">
        <v>14</v>
      </c>
      <c r="B130" s="31" t="s">
        <v>3</v>
      </c>
      <c r="D130" s="57" t="s">
        <v>15</v>
      </c>
      <c r="F130" s="65"/>
      <c r="H130" s="38">
        <f>H103</f>
        <v>0</v>
      </c>
      <c r="K130" s="67"/>
    </row>
    <row r="131" spans="1:14">
      <c r="A131" s="52" t="s">
        <v>17</v>
      </c>
      <c r="B131" s="31" t="s">
        <v>3</v>
      </c>
      <c r="D131" s="57" t="s">
        <v>56</v>
      </c>
      <c r="F131" s="65"/>
      <c r="H131" s="38">
        <f>H116</f>
        <v>0</v>
      </c>
      <c r="K131" s="67"/>
    </row>
    <row r="132" spans="1:14">
      <c r="A132" s="52"/>
      <c r="B132" s="31"/>
      <c r="D132" s="57"/>
      <c r="F132" s="65"/>
      <c r="H132" s="38"/>
    </row>
    <row r="133" spans="1:14">
      <c r="A133" s="42"/>
      <c r="B133" s="40"/>
      <c r="C133" s="41"/>
      <c r="D133" s="63" t="s">
        <v>19</v>
      </c>
      <c r="E133" s="39"/>
      <c r="F133" s="43"/>
      <c r="G133" s="42"/>
      <c r="H133" s="43">
        <f>SUM(H126:H131)</f>
        <v>0</v>
      </c>
      <c r="K133" s="67"/>
    </row>
    <row r="134" spans="1:14">
      <c r="F134" s="65"/>
    </row>
    <row r="135" spans="1:14">
      <c r="F135" s="65"/>
    </row>
    <row r="136" spans="1:14" s="37" customFormat="1">
      <c r="A136" s="46"/>
      <c r="B136" s="44"/>
      <c r="C136" s="45"/>
      <c r="D136" s="58"/>
      <c r="F136" s="38"/>
      <c r="G136" s="46"/>
      <c r="H136" s="46"/>
      <c r="K136" s="69"/>
    </row>
    <row r="137" spans="1:14" s="37" customFormat="1">
      <c r="A137" s="46"/>
      <c r="B137" s="44"/>
      <c r="C137" s="45"/>
      <c r="D137" s="59" t="s">
        <v>21</v>
      </c>
      <c r="E137" s="47"/>
      <c r="F137" s="49"/>
      <c r="G137" s="48"/>
      <c r="H137" s="43">
        <f>H133</f>
        <v>0</v>
      </c>
      <c r="K137" s="68"/>
    </row>
    <row r="138" spans="1:14" s="37" customFormat="1">
      <c r="A138" s="46"/>
      <c r="B138" s="44"/>
      <c r="C138" s="45"/>
      <c r="D138" s="60" t="s">
        <v>25</v>
      </c>
      <c r="F138" s="38"/>
      <c r="G138" s="46"/>
      <c r="H138" s="38">
        <f>H137*0.25</f>
        <v>0</v>
      </c>
      <c r="K138" s="114"/>
      <c r="L138" s="114"/>
      <c r="M138" s="114"/>
      <c r="N138" s="114"/>
    </row>
    <row r="139" spans="1:14" s="37" customFormat="1">
      <c r="A139" s="46"/>
      <c r="B139" s="44"/>
      <c r="C139" s="45"/>
      <c r="D139" s="59" t="s">
        <v>26</v>
      </c>
      <c r="E139" s="47"/>
      <c r="F139" s="49"/>
      <c r="G139" s="48"/>
      <c r="H139" s="49">
        <f>SUM(H137:H138)</f>
        <v>0</v>
      </c>
      <c r="I139" s="10"/>
      <c r="K139" s="114"/>
      <c r="L139" s="114"/>
      <c r="M139" s="114"/>
      <c r="N139" s="114"/>
    </row>
    <row r="140" spans="1:14">
      <c r="F140" s="65"/>
    </row>
    <row r="141" spans="1:14">
      <c r="F141" s="65"/>
    </row>
    <row r="142" spans="1:14">
      <c r="F142" s="65"/>
    </row>
    <row r="143" spans="1:14">
      <c r="K143" s="113"/>
      <c r="L143" s="113"/>
      <c r="M143" s="113"/>
      <c r="N143" s="113"/>
    </row>
    <row r="144" spans="1:14">
      <c r="K144" s="113"/>
      <c r="L144" s="113"/>
      <c r="M144" s="113"/>
      <c r="N144" s="113"/>
    </row>
  </sheetData>
  <mergeCells count="11">
    <mergeCell ref="K144:N144"/>
    <mergeCell ref="K138:N138"/>
    <mergeCell ref="K139:N139"/>
    <mergeCell ref="K143:N143"/>
    <mergeCell ref="K94:N94"/>
    <mergeCell ref="K97:N97"/>
    <mergeCell ref="K92:N93"/>
    <mergeCell ref="A1:C1"/>
    <mergeCell ref="K5:N5"/>
    <mergeCell ref="K11:N15"/>
    <mergeCell ref="K33:N34"/>
  </mergeCells>
  <phoneticPr fontId="8" type="noConversion"/>
  <pageMargins left="0.9055118110236221" right="0.51181102362204722" top="0.82677165354330717" bottom="0.9055118110236221" header="0.31496062992125984" footer="0.31496062992125984"/>
  <pageSetup paperSize="9" scale="85" fitToWidth="0" fitToHeight="0" orientation="portrait" r:id="rId1"/>
  <headerFooter>
    <oddHeader>&amp;L&amp;8URED OVLAŠTENOG INŽENJERA 
GRAĐEVINARSTVA VUKIĆ NIKOLA
S. RADIĆA 40, BEDEKOVČINA&amp;C&amp;8Investitor:  OŠ ZLATAR BISTRICA
Vladimira Nazora 10, 49247 Zlatar Bistrica&amp;R&amp;8Građevina: OŽ Zlatar Bistrica- Sanacija ravnog krova</oddHeader>
    <oddFooter>&amp;L&amp;8TROŠKOVNIK GRAĐEVINSKO OBRTNIČKIH RADOVA&amp;C&amp;8SANACIJA RAVNOG KROVA&amp;R&amp;P</oddFooter>
  </headerFooter>
  <rowBreaks count="4" manualBreakCount="4">
    <brk id="10" max="7" man="1"/>
    <brk id="46" max="7" man="1"/>
    <brk id="71" max="7" man="1"/>
    <brk id="105" max="7" man="1"/>
  </rowBreaks>
  <ignoredErrors>
    <ignoredError sqref="B11 B15:B16 B18:B23 B32:B56 B27:B30 B69:B74 B80 B82:B83 B101:B138 B85:B97 B58:B62 B64:B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Naslovnica</vt:lpstr>
      <vt:lpstr>Građevinski</vt:lpstr>
      <vt:lpstr>Građevinski!Podrucje_ispisa</vt:lpstr>
      <vt:lpstr>Naslovnica!Podrucje_ispisa</vt:lpstr>
    </vt:vector>
  </TitlesOfParts>
  <Company>A B K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Krištofić</dc:creator>
  <cp:lastModifiedBy>Škola</cp:lastModifiedBy>
  <cp:lastPrinted>2019-06-04T17:38:09Z</cp:lastPrinted>
  <dcterms:created xsi:type="dcterms:W3CDTF">2008-02-11T22:03:22Z</dcterms:created>
  <dcterms:modified xsi:type="dcterms:W3CDTF">2019-06-05T13:33:32Z</dcterms:modified>
</cp:coreProperties>
</file>